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885" yWindow="1020" windowWidth="4950" windowHeight="5100" tabRatio="842" firstSheet="7" activeTab="7"/>
  </bookViews>
  <sheets>
    <sheet name="BT_data" sheetId="1" state="hidden" r:id="rId1"/>
    <sheet name="template_1" sheetId="2" state="hidden" r:id="rId2"/>
    <sheet name="template_2" sheetId="3" state="hidden" r:id="rId3"/>
    <sheet name="template_3" sheetId="4" state="hidden" r:id="rId4"/>
    <sheet name="template_4" sheetId="5" state="hidden" r:id="rId5"/>
    <sheet name="template_5" sheetId="6" state="hidden" r:id="rId6"/>
    <sheet name="template_6" sheetId="7" state="hidden" r:id="rId7"/>
    <sheet name="INSTRUCTIONS" sheetId="8" r:id="rId8"/>
    <sheet name="SETUP" sheetId="9" r:id="rId9"/>
  </sheets>
  <definedNames>
    <definedName name="_20040618" localSheetId="0">'BT_data'!#REF!</definedName>
    <definedName name="_20040618_1" localSheetId="0">'BT_data'!#REF!</definedName>
    <definedName name="_20040618_10" localSheetId="0">'BT_data'!#REF!</definedName>
    <definedName name="_20040618_11" localSheetId="0">'BT_data'!#REF!</definedName>
    <definedName name="_20040618_12" localSheetId="0">'BT_data'!#REF!</definedName>
    <definedName name="_20040618_13" localSheetId="0">'BT_data'!#REF!</definedName>
    <definedName name="_20040618_14" localSheetId="0">'BT_data'!#REF!</definedName>
    <definedName name="_20040618_15" localSheetId="0">'BT_data'!#REF!</definedName>
    <definedName name="_20040618_16" localSheetId="0">'BT_data'!#REF!</definedName>
    <definedName name="_20040618_17" localSheetId="0">'BT_data'!#REF!</definedName>
    <definedName name="_20040618_18" localSheetId="0">'BT_data'!#REF!</definedName>
    <definedName name="_20040618_19" localSheetId="0">'BT_data'!#REF!</definedName>
    <definedName name="_20040618_2" localSheetId="0">'BT_data'!#REF!</definedName>
    <definedName name="_20040618_20" localSheetId="0">'BT_data'!#REF!</definedName>
    <definedName name="_20040618_21" localSheetId="0">'BT_data'!#REF!</definedName>
    <definedName name="_20040618_22" localSheetId="0">'BT_data'!#REF!</definedName>
    <definedName name="_20040618_23" localSheetId="0">'BT_data'!#REF!</definedName>
    <definedName name="_20040618_24" localSheetId="0">'BT_data'!#REF!</definedName>
    <definedName name="_20040618_25" localSheetId="0">'BT_data'!#REF!</definedName>
    <definedName name="_20040618_26" localSheetId="0">'BT_data'!#REF!</definedName>
    <definedName name="_20040618_27" localSheetId="0">'BT_data'!#REF!</definedName>
    <definedName name="_20040618_28" localSheetId="0">'BT_data'!#REF!</definedName>
    <definedName name="_20040618_29" localSheetId="0">'BT_data'!#REF!</definedName>
    <definedName name="_20040618_3" localSheetId="0">'BT_data'!#REF!</definedName>
    <definedName name="_20040618_30" localSheetId="0">'BT_data'!#REF!</definedName>
    <definedName name="_20040618_31" localSheetId="0">'BT_data'!#REF!</definedName>
    <definedName name="_20040618_32" localSheetId="0">'BT_data'!#REF!</definedName>
    <definedName name="_20040618_33" localSheetId="0">'BT_data'!#REF!</definedName>
    <definedName name="_20040618_34" localSheetId="0">'BT_data'!#REF!</definedName>
    <definedName name="_20040618_35" localSheetId="0">'BT_data'!#REF!</definedName>
    <definedName name="_20040618_36" localSheetId="0">'BT_data'!#REF!</definedName>
    <definedName name="_20040618_37" localSheetId="0">'BT_data'!#REF!</definedName>
    <definedName name="_20040618_38" localSheetId="0">'BT_data'!#REF!</definedName>
    <definedName name="_20040618_39" localSheetId="0">'BT_data'!#REF!</definedName>
    <definedName name="_20040618_4" localSheetId="0">'BT_data'!#REF!</definedName>
    <definedName name="_20040618_40" localSheetId="0">'BT_data'!#REF!</definedName>
    <definedName name="_20040618_41" localSheetId="0">'BT_data'!#REF!</definedName>
    <definedName name="_20040618_42" localSheetId="0">'BT_data'!#REF!</definedName>
    <definedName name="_20040618_43" localSheetId="0">'BT_data'!#REF!</definedName>
    <definedName name="_20040618_44" localSheetId="0">'BT_data'!#REF!</definedName>
    <definedName name="_20040618_45" localSheetId="0">'BT_data'!#REF!</definedName>
    <definedName name="_20040618_46" localSheetId="0">'BT_data'!#REF!</definedName>
    <definedName name="_20040618_47" localSheetId="0">'BT_data'!#REF!</definedName>
    <definedName name="_20040618_48" localSheetId="0">'BT_data'!#REF!</definedName>
    <definedName name="_20040618_49" localSheetId="0">'BT_data'!#REF!</definedName>
    <definedName name="_20040618_5" localSheetId="0">'BT_data'!#REF!</definedName>
    <definedName name="_20040618_50" localSheetId="0">'BT_data'!#REF!</definedName>
    <definedName name="_20040618_51" localSheetId="0">'BT_data'!#REF!</definedName>
    <definedName name="_20040618_52" localSheetId="0">'BT_data'!#REF!</definedName>
    <definedName name="_20040618_53" localSheetId="0">'BT_data'!#REF!</definedName>
    <definedName name="_20040618_54" localSheetId="0">'BT_data'!#REF!</definedName>
    <definedName name="_20040618_55" localSheetId="0">'BT_data'!#REF!</definedName>
    <definedName name="_20040618_56" localSheetId="0">'BT_data'!#REF!</definedName>
    <definedName name="_20040618_6" localSheetId="0">'BT_data'!#REF!</definedName>
    <definedName name="_20040618_7" localSheetId="0">'BT_data'!#REF!</definedName>
    <definedName name="_20040618_8" localSheetId="0">'BT_data'!#REF!</definedName>
    <definedName name="_20040618_9" localSheetId="0">'BT_data'!#REF!</definedName>
    <definedName name="_20040619" localSheetId="0">'BT_data'!#REF!</definedName>
    <definedName name="_20040619_1" localSheetId="0">'BT_data'!#REF!</definedName>
    <definedName name="_20040619_10" localSheetId="0">'BT_data'!#REF!</definedName>
    <definedName name="_20040619_11" localSheetId="0">'BT_data'!#REF!</definedName>
    <definedName name="_20040619_12" localSheetId="0">'BT_data'!#REF!</definedName>
    <definedName name="_20040619_13" localSheetId="0">'BT_data'!#REF!</definedName>
    <definedName name="_20040619_14" localSheetId="0">'BT_data'!#REF!</definedName>
    <definedName name="_20040619_15" localSheetId="0">'BT_data'!#REF!</definedName>
    <definedName name="_20040619_16" localSheetId="0">'BT_data'!#REF!</definedName>
    <definedName name="_20040619_17" localSheetId="0">'BT_data'!#REF!</definedName>
    <definedName name="_20040619_18" localSheetId="0">'BT_data'!#REF!</definedName>
    <definedName name="_20040619_19" localSheetId="0">'BT_data'!#REF!</definedName>
    <definedName name="_20040619_2" localSheetId="0">'BT_data'!#REF!</definedName>
    <definedName name="_20040619_20" localSheetId="0">'BT_data'!#REF!</definedName>
    <definedName name="_20040619_21" localSheetId="0">'BT_data'!#REF!</definedName>
    <definedName name="_20040619_22" localSheetId="0">'BT_data'!#REF!</definedName>
    <definedName name="_20040619_23" localSheetId="0">'BT_data'!#REF!</definedName>
    <definedName name="_20040619_24" localSheetId="0">'BT_data'!#REF!</definedName>
    <definedName name="_20040619_3" localSheetId="0">'BT_data'!#REF!</definedName>
    <definedName name="_20040619_4" localSheetId="0">'BT_data'!#REF!</definedName>
    <definedName name="_20040619_5" localSheetId="0">'BT_data'!#REF!</definedName>
    <definedName name="_20040619_6" localSheetId="0">'BT_data'!#REF!</definedName>
    <definedName name="_20040619_7" localSheetId="0">'BT_data'!#REF!</definedName>
    <definedName name="_20040619_8" localSheetId="0">'BT_data'!#REF!</definedName>
    <definedName name="_20040619_9" localSheetId="0">'BT_data'!#REF!</definedName>
    <definedName name="_20040716" localSheetId="0">'BT_data'!#REF!</definedName>
    <definedName name="_20040716_1" localSheetId="0">'BT_data'!#REF!</definedName>
    <definedName name="_20040719" localSheetId="0">'BT_data'!#REF!</definedName>
    <definedName name="_20040719_1" localSheetId="0">'BT_data'!#REF!</definedName>
    <definedName name="_20040719_10" localSheetId="0">'BT_data'!#REF!</definedName>
    <definedName name="_20040719_11" localSheetId="0">'BT_data'!#REF!</definedName>
    <definedName name="_20040719_2" localSheetId="0">'BT_data'!#REF!</definedName>
    <definedName name="_20040719_3" localSheetId="0">'BT_data'!#REF!</definedName>
    <definedName name="_20040719_4" localSheetId="0">'BT_data'!#REF!</definedName>
    <definedName name="_20040719_5" localSheetId="0">'BT_data'!#REF!</definedName>
    <definedName name="_20040719_6" localSheetId="0">'BT_data'!#REF!</definedName>
    <definedName name="_20040719_7" localSheetId="0">'BT_data'!#REF!</definedName>
    <definedName name="_20040719_8" localSheetId="0">'BT_data'!#REF!</definedName>
    <definedName name="_20040719_9" localSheetId="0">'BT_data'!#REF!</definedName>
    <definedName name="_20040721" localSheetId="0">'BT_data'!#REF!</definedName>
    <definedName name="_20040721_1" localSheetId="0">'BT_data'!#REF!</definedName>
    <definedName name="_20040721_2" localSheetId="0">'BT_data'!#REF!</definedName>
    <definedName name="_20040721_3" localSheetId="0">'BT_data'!#REF!</definedName>
    <definedName name="_20040721_4" localSheetId="0">'BT_data'!#REF!</definedName>
    <definedName name="_20040721_5" localSheetId="0">'BT_data'!#REF!</definedName>
    <definedName name="_20040721_6" localSheetId="0">'BT_data'!#REF!</definedName>
    <definedName name="_20040721_7" localSheetId="0">'BT_data'!#REF!</definedName>
    <definedName name="_20040721_8" localSheetId="0">'BT_data'!#REF!</definedName>
    <definedName name="_20040721_9" localSheetId="0">'BT_data'!#REF!</definedName>
    <definedName name="_20040722" localSheetId="0">'BT_data'!#REF!</definedName>
    <definedName name="_20040722_1" localSheetId="0">'BT_data'!#REF!</definedName>
    <definedName name="_20040722_10" localSheetId="0">'BT_data'!#REF!</definedName>
    <definedName name="_20040722_11" localSheetId="0">'BT_data'!#REF!</definedName>
    <definedName name="_20040722_12" localSheetId="0">'BT_data'!#REF!</definedName>
    <definedName name="_20040722_2" localSheetId="0">'BT_data'!#REF!</definedName>
    <definedName name="_20040722_3" localSheetId="0">'BT_data'!#REF!</definedName>
    <definedName name="_20040722_4" localSheetId="0">'BT_data'!#REF!</definedName>
    <definedName name="_20040722_5" localSheetId="0">'BT_data'!#REF!</definedName>
    <definedName name="_20040722_6" localSheetId="0">'BT_data'!#REF!</definedName>
    <definedName name="_20040723" localSheetId="0">'BT_data'!#REF!</definedName>
    <definedName name="_20040723_1" localSheetId="0">'BT_data'!#REF!</definedName>
    <definedName name="_20040723_2" localSheetId="0">'BT_data'!#REF!</definedName>
    <definedName name="_20040723_3" localSheetId="0">'BT_data'!#REF!</definedName>
    <definedName name="_20040723_4" localSheetId="0">'BT_data'!#REF!</definedName>
    <definedName name="_20040724_1" localSheetId="0">'BT_data'!#REF!</definedName>
    <definedName name="_20040728" localSheetId="0">'BT_data'!#REF!</definedName>
    <definedName name="_20040728_1" localSheetId="0">'BT_data'!#REF!</definedName>
    <definedName name="_20040728_10" localSheetId="0">'BT_data'!#REF!</definedName>
    <definedName name="_20040728_11" localSheetId="0">'BT_data'!#REF!</definedName>
    <definedName name="_20040728_12" localSheetId="0">'BT_data'!#REF!</definedName>
    <definedName name="_20040728_13" localSheetId="0">'BT_data'!#REF!</definedName>
    <definedName name="_20040728_14" localSheetId="0">'BT_data'!#REF!</definedName>
    <definedName name="_20040728_15" localSheetId="0">'BT_data'!#REF!</definedName>
    <definedName name="_20040728_16" localSheetId="0">'BT_data'!#REF!</definedName>
    <definedName name="_20040728_17" localSheetId="0">'BT_data'!#REF!</definedName>
    <definedName name="_20040728_18" localSheetId="0">'BT_data'!#REF!</definedName>
    <definedName name="_20040728_19" localSheetId="0">'BT_data'!#REF!</definedName>
    <definedName name="_20040728_2" localSheetId="0">'BT_data'!#REF!</definedName>
    <definedName name="_20040728_20" localSheetId="0">'BT_data'!#REF!</definedName>
    <definedName name="_20040728_21" localSheetId="0">'BT_data'!#REF!</definedName>
    <definedName name="_20040728_22" localSheetId="0">'BT_data'!#REF!</definedName>
    <definedName name="_20040728_23" localSheetId="0">'BT_data'!#REF!</definedName>
    <definedName name="_20040728_24" localSheetId="0">'BT_data'!#REF!</definedName>
    <definedName name="_20040728_25" localSheetId="0">'BT_data'!#REF!</definedName>
    <definedName name="_20040728_26" localSheetId="0">'BT_data'!#REF!</definedName>
    <definedName name="_20040728_27" localSheetId="0">'BT_data'!#REF!</definedName>
    <definedName name="_20040728_28" localSheetId="0">'BT_data'!#REF!</definedName>
    <definedName name="_20040728_29" localSheetId="0">'BT_data'!#REF!</definedName>
    <definedName name="_20040728_3" localSheetId="0">'BT_data'!#REF!</definedName>
    <definedName name="_20040728_30" localSheetId="0">'BT_data'!#REF!</definedName>
    <definedName name="_20040728_31" localSheetId="0">'BT_data'!#REF!</definedName>
    <definedName name="_20040728_32" localSheetId="0">'BT_data'!#REF!</definedName>
    <definedName name="_20040728_33" localSheetId="0">'BT_data'!#REF!</definedName>
    <definedName name="_20040728_34" localSheetId="0">'BT_data'!#REF!</definedName>
    <definedName name="_20040728_35" localSheetId="0">'BT_data'!#REF!</definedName>
    <definedName name="_20040728_36" localSheetId="0">'BT_data'!#REF!</definedName>
    <definedName name="_20040728_37" localSheetId="0">'BT_data'!#REF!</definedName>
    <definedName name="_20040728_38" localSheetId="0">'BT_data'!#REF!</definedName>
    <definedName name="_20040728_39" localSheetId="0">'BT_data'!#REF!</definedName>
    <definedName name="_20040728_4" localSheetId="0">'BT_data'!#REF!</definedName>
    <definedName name="_20040728_40" localSheetId="0">'BT_data'!#REF!</definedName>
    <definedName name="_20040728_5" localSheetId="0">'BT_data'!#REF!</definedName>
    <definedName name="_20040728_6" localSheetId="0">'BT_data'!#REF!</definedName>
    <definedName name="_20040728_7" localSheetId="0">'BT_data'!#REF!</definedName>
    <definedName name="_20040728_8" localSheetId="0">'BT_data'!#REF!</definedName>
    <definedName name="_20040728_9" localSheetId="0">'BT_data'!#REF!</definedName>
    <definedName name="_20040729" localSheetId="0">'BT_data'!#REF!</definedName>
    <definedName name="_20040729_1" localSheetId="0">'BT_data'!#REF!</definedName>
    <definedName name="_20040729_2" localSheetId="0">'BT_data'!#REF!</definedName>
    <definedName name="_20040729_3" localSheetId="0">'BT_data'!#REF!</definedName>
    <definedName name="_20040729_4" localSheetId="0">'BT_data'!#REF!</definedName>
    <definedName name="_20040729_5" localSheetId="0">'BT_data'!#REF!</definedName>
    <definedName name="_20040729_6" localSheetId="0">'BT_data'!#REF!</definedName>
    <definedName name="_20040729_7" localSheetId="0">'BT_data'!#REF!</definedName>
    <definedName name="_20040730_1" localSheetId="0">'BT_data'!#REF!</definedName>
    <definedName name="_20040803_1" localSheetId="0">'BT_data'!#REF!</definedName>
    <definedName name="_20040803_2" localSheetId="0">'BT_data'!#REF!</definedName>
    <definedName name="_20040803_3" localSheetId="0">'BT_data'!#REF!</definedName>
    <definedName name="autodate">'SETUP'!$B$22</definedName>
    <definedName name="be_limit">'SETUP'!#REF!</definedName>
    <definedName name="BT_first_row" localSheetId="0">'BT_data'!#REF!</definedName>
    <definedName name="BT_first_row">#REF!</definedName>
    <definedName name="BT_last_row" localSheetId="0">'BT_data'!#REF!</definedName>
    <definedName name="BT_last_row">#REF!</definedName>
    <definedName name="BT_LOG" localSheetId="0">'BT_data'!#REF!</definedName>
    <definedName name="BT_LOG_1" localSheetId="0">'BT_data'!#REF!</definedName>
    <definedName name="BT_LOG_10" localSheetId="0">'BT_data'!#REF!</definedName>
    <definedName name="BT_LOG_100" localSheetId="0">'BT_data'!#REF!</definedName>
    <definedName name="BT_LOG_101" localSheetId="0">'BT_data'!#REF!</definedName>
    <definedName name="BT_LOG_102" localSheetId="0">'BT_data'!#REF!</definedName>
    <definedName name="BT_LOG_103" localSheetId="0">'BT_data'!#REF!</definedName>
    <definedName name="BT_LOG_104" localSheetId="0">'BT_data'!#REF!</definedName>
    <definedName name="BT_LOG_105" localSheetId="0">'BT_data'!#REF!</definedName>
    <definedName name="BT_LOG_106" localSheetId="0">'BT_data'!#REF!</definedName>
    <definedName name="BT_LOG_107" localSheetId="0">'BT_data'!#REF!</definedName>
    <definedName name="BT_LOG_108" localSheetId="0">'BT_data'!#REF!</definedName>
    <definedName name="BT_LOG_109" localSheetId="0">'BT_data'!#REF!</definedName>
    <definedName name="BT_LOG_11" localSheetId="0">'BT_data'!#REF!</definedName>
    <definedName name="BT_LOG_110" localSheetId="0">'BT_data'!#REF!</definedName>
    <definedName name="BT_LOG_111" localSheetId="0">'BT_data'!#REF!</definedName>
    <definedName name="BT_LOG_112" localSheetId="0">'BT_data'!#REF!</definedName>
    <definedName name="BT_LOG_113" localSheetId="0">'BT_data'!#REF!</definedName>
    <definedName name="BT_LOG_114" localSheetId="0">'BT_data'!#REF!</definedName>
    <definedName name="BT_LOG_115" localSheetId="0">'BT_data'!#REF!</definedName>
    <definedName name="BT_LOG_116" localSheetId="0">'BT_data'!#REF!</definedName>
    <definedName name="BT_LOG_117" localSheetId="0">'BT_data'!#REF!</definedName>
    <definedName name="BT_LOG_118" localSheetId="0">'BT_data'!#REF!</definedName>
    <definedName name="BT_LOG_119" localSheetId="0">'BT_data'!#REF!</definedName>
    <definedName name="BT_LOG_12" localSheetId="0">'BT_data'!#REF!</definedName>
    <definedName name="BT_LOG_120" localSheetId="0">'BT_data'!#REF!</definedName>
    <definedName name="BT_LOG_121" localSheetId="0">'BT_data'!#REF!</definedName>
    <definedName name="BT_LOG_122" localSheetId="0">'BT_data'!#REF!</definedName>
    <definedName name="BT_LOG_123" localSheetId="0">'BT_data'!#REF!</definedName>
    <definedName name="BT_LOG_124" localSheetId="0">'BT_data'!#REF!</definedName>
    <definedName name="BT_LOG_125" localSheetId="0">'BT_data'!#REF!</definedName>
    <definedName name="BT_LOG_126" localSheetId="0">'BT_data'!#REF!</definedName>
    <definedName name="BT_LOG_127" localSheetId="0">'BT_data'!#REF!</definedName>
    <definedName name="BT_LOG_128" localSheetId="0">'BT_data'!#REF!</definedName>
    <definedName name="BT_LOG_129" localSheetId="0">'BT_data'!#REF!</definedName>
    <definedName name="BT_LOG_13" localSheetId="0">'BT_data'!#REF!</definedName>
    <definedName name="BT_LOG_130" localSheetId="0">'BT_data'!#REF!</definedName>
    <definedName name="BT_LOG_131" localSheetId="0">'BT_data'!#REF!</definedName>
    <definedName name="BT_LOG_132" localSheetId="0">'BT_data'!#REF!</definedName>
    <definedName name="BT_LOG_133" localSheetId="0">'BT_data'!#REF!</definedName>
    <definedName name="BT_LOG_134" localSheetId="0">'BT_data'!#REF!</definedName>
    <definedName name="BT_LOG_135" localSheetId="0">'BT_data'!#REF!</definedName>
    <definedName name="BT_LOG_136" localSheetId="0">'BT_data'!#REF!</definedName>
    <definedName name="BT_LOG_137" localSheetId="0">'BT_data'!#REF!</definedName>
    <definedName name="BT_LOG_138" localSheetId="0">'BT_data'!#REF!</definedName>
    <definedName name="BT_LOG_139" localSheetId="0">'BT_data'!#REF!</definedName>
    <definedName name="BT_LOG_14" localSheetId="0">'BT_data'!#REF!</definedName>
    <definedName name="BT_LOG_140" localSheetId="0">'BT_data'!#REF!</definedName>
    <definedName name="BT_LOG_141" localSheetId="0">'BT_data'!#REF!</definedName>
    <definedName name="BT_LOG_142" localSheetId="0">'BT_data'!#REF!</definedName>
    <definedName name="BT_LOG_143" localSheetId="0">'BT_data'!#REF!</definedName>
    <definedName name="BT_LOG_144" localSheetId="0">'BT_data'!#REF!</definedName>
    <definedName name="BT_LOG_145" localSheetId="0">'BT_data'!#REF!</definedName>
    <definedName name="BT_LOG_146" localSheetId="0">'BT_data'!#REF!</definedName>
    <definedName name="BT_LOG_147" localSheetId="0">'BT_data'!#REF!</definedName>
    <definedName name="BT_LOG_148" localSheetId="0">'BT_data'!#REF!</definedName>
    <definedName name="BT_LOG_149" localSheetId="0">'BT_data'!#REF!</definedName>
    <definedName name="BT_LOG_15" localSheetId="0">'BT_data'!#REF!</definedName>
    <definedName name="BT_LOG_150" localSheetId="0">'BT_data'!#REF!</definedName>
    <definedName name="BT_LOG_151" localSheetId="0">'BT_data'!#REF!</definedName>
    <definedName name="BT_LOG_152" localSheetId="0">'BT_data'!#REF!</definedName>
    <definedName name="BT_LOG_153" localSheetId="0">'BT_data'!#REF!</definedName>
    <definedName name="BT_LOG_154" localSheetId="0">'BT_data'!#REF!</definedName>
    <definedName name="BT_LOG_155" localSheetId="0">'BT_data'!#REF!</definedName>
    <definedName name="BT_LOG_156" localSheetId="0">'BT_data'!#REF!</definedName>
    <definedName name="BT_LOG_157" localSheetId="0">'BT_data'!#REF!</definedName>
    <definedName name="BT_LOG_158" localSheetId="0">'BT_data'!#REF!</definedName>
    <definedName name="BT_LOG_159" localSheetId="0">'BT_data'!#REF!</definedName>
    <definedName name="BT_LOG_16" localSheetId="0">'BT_data'!#REF!</definedName>
    <definedName name="BT_LOG_160" localSheetId="0">'BT_data'!#REF!</definedName>
    <definedName name="BT_LOG_161" localSheetId="0">'BT_data'!#REF!</definedName>
    <definedName name="BT_LOG_162" localSheetId="0">'BT_data'!#REF!</definedName>
    <definedName name="BT_LOG_163" localSheetId="0">'BT_data'!#REF!</definedName>
    <definedName name="BT_LOG_164" localSheetId="0">'BT_data'!#REF!</definedName>
    <definedName name="BT_LOG_165" localSheetId="0">'BT_data'!#REF!</definedName>
    <definedName name="BT_LOG_166" localSheetId="0">'BT_data'!#REF!</definedName>
    <definedName name="BT_LOG_167" localSheetId="0">'BT_data'!#REF!</definedName>
    <definedName name="BT_LOG_168" localSheetId="0">'BT_data'!#REF!</definedName>
    <definedName name="BT_LOG_169" localSheetId="0">'BT_data'!#REF!</definedName>
    <definedName name="BT_LOG_17" localSheetId="0">'BT_data'!#REF!</definedName>
    <definedName name="BT_LOG_170" localSheetId="0">'BT_data'!#REF!</definedName>
    <definedName name="BT_LOG_171" localSheetId="0">'BT_data'!#REF!</definedName>
    <definedName name="BT_LOG_172" localSheetId="0">'BT_data'!#REF!</definedName>
    <definedName name="BT_LOG_173" localSheetId="0">'BT_data'!#REF!</definedName>
    <definedName name="BT_LOG_174" localSheetId="0">'BT_data'!#REF!</definedName>
    <definedName name="BT_LOG_175" localSheetId="0">'BT_data'!#REF!</definedName>
    <definedName name="BT_LOG_176" localSheetId="0">'BT_data'!#REF!</definedName>
    <definedName name="BT_LOG_177" localSheetId="0">'BT_data'!#REF!</definedName>
    <definedName name="BT_LOG_178" localSheetId="0">'BT_data'!#REF!</definedName>
    <definedName name="BT_LOG_179" localSheetId="0">'BT_data'!#REF!</definedName>
    <definedName name="BT_LOG_18" localSheetId="0">'BT_data'!#REF!</definedName>
    <definedName name="BT_LOG_180" localSheetId="0">'BT_data'!#REF!</definedName>
    <definedName name="BT_LOG_181" localSheetId="0">'BT_data'!#REF!</definedName>
    <definedName name="BT_LOG_182" localSheetId="0">'BT_data'!#REF!</definedName>
    <definedName name="BT_LOG_183" localSheetId="0">'BT_data'!#REF!</definedName>
    <definedName name="BT_LOG_184" localSheetId="0">'BT_data'!#REF!</definedName>
    <definedName name="BT_LOG_185" localSheetId="0">'BT_data'!#REF!</definedName>
    <definedName name="BT_LOG_186" localSheetId="0">'BT_data'!#REF!</definedName>
    <definedName name="BT_LOG_187" localSheetId="0">'BT_data'!#REF!</definedName>
    <definedName name="BT_LOG_188" localSheetId="0">'BT_data'!#REF!</definedName>
    <definedName name="BT_LOG_189" localSheetId="0">'BT_data'!#REF!</definedName>
    <definedName name="BT_LOG_19" localSheetId="0">'BT_data'!#REF!</definedName>
    <definedName name="BT_LOG_190" localSheetId="0">'BT_data'!#REF!</definedName>
    <definedName name="BT_LOG_191" localSheetId="0">'BT_data'!#REF!</definedName>
    <definedName name="BT_LOG_192" localSheetId="0">'BT_data'!#REF!</definedName>
    <definedName name="BT_LOG_193" localSheetId="0">'BT_data'!#REF!</definedName>
    <definedName name="BT_LOG_194" localSheetId="0">'BT_data'!#REF!</definedName>
    <definedName name="BT_LOG_195" localSheetId="0">'BT_data'!#REF!</definedName>
    <definedName name="BT_LOG_196" localSheetId="0">'BT_data'!#REF!</definedName>
    <definedName name="BT_LOG_197" localSheetId="0">'BT_data'!#REF!</definedName>
    <definedName name="BT_LOG_198" localSheetId="0">'BT_data'!#REF!</definedName>
    <definedName name="BT_LOG_199" localSheetId="0">'BT_data'!#REF!</definedName>
    <definedName name="BT_LOG_2" localSheetId="0">'BT_data'!#REF!</definedName>
    <definedName name="BT_LOG_20" localSheetId="0">'BT_data'!#REF!</definedName>
    <definedName name="BT_LOG_200" localSheetId="0">'BT_data'!#REF!</definedName>
    <definedName name="BT_LOG_201" localSheetId="0">'BT_data'!#REF!</definedName>
    <definedName name="BT_LOG_202" localSheetId="0">'BT_data'!#REF!</definedName>
    <definedName name="BT_LOG_203" localSheetId="0">'BT_data'!#REF!</definedName>
    <definedName name="BT_LOG_204" localSheetId="0">'BT_data'!#REF!</definedName>
    <definedName name="BT_LOG_205" localSheetId="0">'BT_data'!#REF!</definedName>
    <definedName name="BT_LOG_206" localSheetId="0">'BT_data'!#REF!</definedName>
    <definedName name="BT_LOG_207" localSheetId="0">'BT_data'!#REF!</definedName>
    <definedName name="BT_LOG_208" localSheetId="0">'BT_data'!#REF!</definedName>
    <definedName name="BT_LOG_209" localSheetId="0">'BT_data'!#REF!</definedName>
    <definedName name="BT_LOG_21" localSheetId="0">'BT_data'!#REF!</definedName>
    <definedName name="BT_LOG_210" localSheetId="0">'BT_data'!#REF!</definedName>
    <definedName name="BT_LOG_211" localSheetId="0">'BT_data'!#REF!</definedName>
    <definedName name="BT_LOG_212" localSheetId="0">'BT_data'!#REF!</definedName>
    <definedName name="BT_LOG_213" localSheetId="0">'BT_data'!#REF!</definedName>
    <definedName name="BT_LOG_214" localSheetId="0">'BT_data'!#REF!</definedName>
    <definedName name="BT_LOG_215" localSheetId="0">'BT_data'!#REF!</definedName>
    <definedName name="BT_LOG_216" localSheetId="0">'BT_data'!#REF!</definedName>
    <definedName name="BT_LOG_217" localSheetId="0">'BT_data'!#REF!</definedName>
    <definedName name="BT_LOG_218" localSheetId="0">'BT_data'!#REF!</definedName>
    <definedName name="BT_LOG_219" localSheetId="0">'BT_data'!#REF!</definedName>
    <definedName name="BT_LOG_22" localSheetId="0">'BT_data'!#REF!</definedName>
    <definedName name="BT_LOG_220" localSheetId="0">'BT_data'!#REF!</definedName>
    <definedName name="BT_LOG_221" localSheetId="0">'BT_data'!#REF!</definedName>
    <definedName name="BT_LOG_222" localSheetId="0">'BT_data'!#REF!</definedName>
    <definedName name="BT_LOG_223" localSheetId="0">'BT_data'!#REF!</definedName>
    <definedName name="BT_LOG_224" localSheetId="0">'BT_data'!#REF!</definedName>
    <definedName name="BT_LOG_225" localSheetId="0">'BT_data'!#REF!</definedName>
    <definedName name="BT_LOG_226" localSheetId="0">'BT_data'!#REF!</definedName>
    <definedName name="BT_LOG_227" localSheetId="0">'BT_data'!#REF!</definedName>
    <definedName name="BT_LOG_228" localSheetId="0">'BT_data'!#REF!</definedName>
    <definedName name="BT_LOG_229" localSheetId="0">'BT_data'!#REF!</definedName>
    <definedName name="BT_LOG_23" localSheetId="0">'BT_data'!#REF!</definedName>
    <definedName name="BT_LOG_230" localSheetId="0">'BT_data'!#REF!</definedName>
    <definedName name="BT_LOG_231" localSheetId="0">'BT_data'!#REF!</definedName>
    <definedName name="BT_LOG_232" localSheetId="0">'BT_data'!#REF!</definedName>
    <definedName name="BT_LOG_233" localSheetId="0">'BT_data'!#REF!</definedName>
    <definedName name="BT_LOG_234" localSheetId="0">'BT_data'!#REF!</definedName>
    <definedName name="BT_LOG_235" localSheetId="0">'BT_data'!#REF!</definedName>
    <definedName name="BT_LOG_236" localSheetId="0">'BT_data'!#REF!</definedName>
    <definedName name="BT_LOG_237" localSheetId="0">'BT_data'!#REF!</definedName>
    <definedName name="BT_LOG_238" localSheetId="0">'BT_data'!#REF!</definedName>
    <definedName name="BT_LOG_239" localSheetId="0">'BT_data'!#REF!</definedName>
    <definedName name="BT_LOG_24" localSheetId="0">'BT_data'!#REF!</definedName>
    <definedName name="BT_LOG_240" localSheetId="0">'BT_data'!#REF!</definedName>
    <definedName name="BT_LOG_241" localSheetId="0">'BT_data'!#REF!</definedName>
    <definedName name="BT_LOG_242" localSheetId="0">'BT_data'!#REF!</definedName>
    <definedName name="BT_LOG_243" localSheetId="0">'BT_data'!#REF!</definedName>
    <definedName name="BT_LOG_244" localSheetId="0">'BT_data'!#REF!</definedName>
    <definedName name="BT_LOG_245" localSheetId="0">'BT_data'!#REF!</definedName>
    <definedName name="BT_LOG_246" localSheetId="0">'BT_data'!#REF!</definedName>
    <definedName name="BT_LOG_247" localSheetId="0">'BT_data'!#REF!</definedName>
    <definedName name="BT_LOG_248" localSheetId="0">'BT_data'!#REF!</definedName>
    <definedName name="BT_LOG_249" localSheetId="0">'BT_data'!#REF!</definedName>
    <definedName name="BT_LOG_25" localSheetId="0">'BT_data'!#REF!</definedName>
    <definedName name="BT_LOG_250" localSheetId="0">'BT_data'!#REF!</definedName>
    <definedName name="BT_LOG_251" localSheetId="0">'BT_data'!#REF!</definedName>
    <definedName name="BT_LOG_252" localSheetId="0">'BT_data'!#REF!</definedName>
    <definedName name="BT_LOG_253" localSheetId="0">'BT_data'!#REF!</definedName>
    <definedName name="BT_LOG_254" localSheetId="0">'BT_data'!#REF!</definedName>
    <definedName name="BT_LOG_255" localSheetId="0">'BT_data'!#REF!</definedName>
    <definedName name="BT_LOG_256" localSheetId="0">'BT_data'!#REF!</definedName>
    <definedName name="BT_LOG_257" localSheetId="0">'BT_data'!#REF!</definedName>
    <definedName name="BT_LOG_258" localSheetId="0">'BT_data'!#REF!</definedName>
    <definedName name="BT_LOG_259" localSheetId="0">'BT_data'!#REF!</definedName>
    <definedName name="BT_LOG_26" localSheetId="0">'BT_data'!#REF!</definedName>
    <definedName name="BT_LOG_260" localSheetId="0">'BT_data'!#REF!</definedName>
    <definedName name="BT_LOG_261" localSheetId="0">'BT_data'!#REF!</definedName>
    <definedName name="BT_LOG_262" localSheetId="0">'BT_data'!#REF!</definedName>
    <definedName name="BT_LOG_263" localSheetId="0">'BT_data'!#REF!</definedName>
    <definedName name="BT_LOG_264" localSheetId="0">'BT_data'!#REF!</definedName>
    <definedName name="BT_LOG_265" localSheetId="0">'BT_data'!#REF!</definedName>
    <definedName name="BT_LOG_266" localSheetId="0">'BT_data'!#REF!</definedName>
    <definedName name="BT_LOG_267" localSheetId="0">'BT_data'!#REF!</definedName>
    <definedName name="BT_LOG_268" localSheetId="0">'BT_data'!#REF!</definedName>
    <definedName name="BT_LOG_269" localSheetId="0">'BT_data'!#REF!</definedName>
    <definedName name="BT_LOG_27" localSheetId="0">'BT_data'!#REF!</definedName>
    <definedName name="BT_LOG_270" localSheetId="0">'BT_data'!#REF!</definedName>
    <definedName name="BT_LOG_271" localSheetId="0">'BT_data'!#REF!</definedName>
    <definedName name="BT_LOG_272" localSheetId="0">'BT_data'!#REF!</definedName>
    <definedName name="BT_LOG_273" localSheetId="0">'BT_data'!#REF!</definedName>
    <definedName name="BT_LOG_274" localSheetId="0">'BT_data'!#REF!</definedName>
    <definedName name="BT_LOG_275" localSheetId="0">'BT_data'!#REF!</definedName>
    <definedName name="BT_LOG_276" localSheetId="0">'BT_data'!#REF!</definedName>
    <definedName name="BT_LOG_277" localSheetId="0">'BT_data'!#REF!</definedName>
    <definedName name="BT_LOG_278" localSheetId="0">'BT_data'!#REF!</definedName>
    <definedName name="BT_LOG_279" localSheetId="0">'BT_data'!#REF!</definedName>
    <definedName name="BT_LOG_28" localSheetId="0">'BT_data'!#REF!</definedName>
    <definedName name="BT_LOG_280" localSheetId="0">'BT_data'!#REF!</definedName>
    <definedName name="BT_LOG_281" localSheetId="0">'BT_data'!#REF!</definedName>
    <definedName name="BT_LOG_282" localSheetId="0">'BT_data'!#REF!</definedName>
    <definedName name="BT_LOG_283" localSheetId="0">'BT_data'!#REF!</definedName>
    <definedName name="BT_LOG_284" localSheetId="0">'BT_data'!#REF!</definedName>
    <definedName name="BT_LOG_285" localSheetId="0">'BT_data'!#REF!</definedName>
    <definedName name="BT_LOG_286" localSheetId="0">'BT_data'!#REF!</definedName>
    <definedName name="BT_LOG_287" localSheetId="0">'BT_data'!#REF!</definedName>
    <definedName name="BT_LOG_288" localSheetId="0">'BT_data'!#REF!</definedName>
    <definedName name="BT_LOG_289" localSheetId="0">'BT_data'!#REF!</definedName>
    <definedName name="BT_LOG_29" localSheetId="0">'BT_data'!#REF!</definedName>
    <definedName name="BT_LOG_290" localSheetId="0">'BT_data'!#REF!</definedName>
    <definedName name="BT_LOG_291" localSheetId="0">'BT_data'!#REF!</definedName>
    <definedName name="BT_LOG_292" localSheetId="0">'BT_data'!#REF!</definedName>
    <definedName name="BT_LOG_293" localSheetId="0">'BT_data'!#REF!</definedName>
    <definedName name="BT_LOG_294" localSheetId="0">'BT_data'!#REF!</definedName>
    <definedName name="BT_LOG_295" localSheetId="0">'BT_data'!#REF!</definedName>
    <definedName name="BT_LOG_296" localSheetId="0">'BT_data'!#REF!</definedName>
    <definedName name="BT_LOG_297" localSheetId="0">'BT_data'!#REF!</definedName>
    <definedName name="BT_LOG_298" localSheetId="0">'BT_data'!#REF!</definedName>
    <definedName name="BT_LOG_299" localSheetId="0">'BT_data'!#REF!</definedName>
    <definedName name="BT_LOG_3" localSheetId="0">'BT_data'!#REF!</definedName>
    <definedName name="BT_LOG_30" localSheetId="0">'BT_data'!#REF!</definedName>
    <definedName name="BT_LOG_300" localSheetId="0">'BT_data'!#REF!</definedName>
    <definedName name="BT_LOG_301" localSheetId="0">'BT_data'!#REF!</definedName>
    <definedName name="BT_LOG_302" localSheetId="0">'BT_data'!#REF!</definedName>
    <definedName name="BT_LOG_303" localSheetId="0">'BT_data'!#REF!</definedName>
    <definedName name="BT_LOG_304" localSheetId="0">'BT_data'!#REF!</definedName>
    <definedName name="BT_LOG_305" localSheetId="0">'BT_data'!#REF!</definedName>
    <definedName name="BT_LOG_306" localSheetId="0">'BT_data'!#REF!</definedName>
    <definedName name="BT_LOG_307" localSheetId="0">'BT_data'!#REF!</definedName>
    <definedName name="BT_LOG_308" localSheetId="0">'BT_data'!#REF!</definedName>
    <definedName name="BT_LOG_309" localSheetId="0">'BT_data'!#REF!</definedName>
    <definedName name="BT_LOG_31" localSheetId="0">'BT_data'!#REF!</definedName>
    <definedName name="BT_LOG_310" localSheetId="0">'BT_data'!#REF!</definedName>
    <definedName name="BT_LOG_311" localSheetId="0">'BT_data'!#REF!</definedName>
    <definedName name="BT_LOG_312" localSheetId="0">'BT_data'!#REF!</definedName>
    <definedName name="BT_LOG_313" localSheetId="0">'BT_data'!#REF!</definedName>
    <definedName name="BT_LOG_314" localSheetId="0">'BT_data'!#REF!</definedName>
    <definedName name="BT_LOG_315" localSheetId="0">'BT_data'!#REF!</definedName>
    <definedName name="BT_LOG_316" localSheetId="0">'BT_data'!#REF!</definedName>
    <definedName name="BT_LOG_317" localSheetId="0">'BT_data'!#REF!</definedName>
    <definedName name="BT_LOG_318" localSheetId="0">'BT_data'!#REF!</definedName>
    <definedName name="BT_LOG_319" localSheetId="0">'BT_data'!#REF!</definedName>
    <definedName name="BT_LOG_32" localSheetId="0">'BT_data'!#REF!</definedName>
    <definedName name="BT_LOG_320" localSheetId="0">'BT_data'!#REF!</definedName>
    <definedName name="BT_LOG_321" localSheetId="0">'BT_data'!#REF!</definedName>
    <definedName name="BT_LOG_322" localSheetId="0">'BT_data'!#REF!</definedName>
    <definedName name="BT_LOG_323" localSheetId="0">'BT_data'!#REF!</definedName>
    <definedName name="BT_LOG_324" localSheetId="0">'BT_data'!#REF!</definedName>
    <definedName name="BT_LOG_325" localSheetId="0">'BT_data'!#REF!</definedName>
    <definedName name="BT_LOG_326" localSheetId="0">'BT_data'!#REF!</definedName>
    <definedName name="BT_LOG_327" localSheetId="0">'BT_data'!#REF!</definedName>
    <definedName name="BT_LOG_328" localSheetId="0">'BT_data'!#REF!</definedName>
    <definedName name="BT_LOG_329" localSheetId="0">'BT_data'!#REF!</definedName>
    <definedName name="BT_LOG_33" localSheetId="0">'BT_data'!#REF!</definedName>
    <definedName name="BT_LOG_330" localSheetId="0">'BT_data'!#REF!</definedName>
    <definedName name="BT_LOG_331" localSheetId="0">'BT_data'!#REF!</definedName>
    <definedName name="BT_LOG_332" localSheetId="0">'BT_data'!#REF!</definedName>
    <definedName name="BT_LOG_333" localSheetId="0">'BT_data'!#REF!</definedName>
    <definedName name="BT_LOG_334" localSheetId="0">'BT_data'!#REF!</definedName>
    <definedName name="BT_LOG_335" localSheetId="0">'BT_data'!#REF!</definedName>
    <definedName name="BT_LOG_336" localSheetId="0">'BT_data'!#REF!</definedName>
    <definedName name="BT_LOG_337" localSheetId="0">'BT_data'!#REF!</definedName>
    <definedName name="BT_LOG_338" localSheetId="0">'BT_data'!#REF!</definedName>
    <definedName name="BT_LOG_339" localSheetId="0">'BT_data'!#REF!</definedName>
    <definedName name="BT_LOG_34" localSheetId="0">'BT_data'!#REF!</definedName>
    <definedName name="BT_LOG_340" localSheetId="0">'BT_data'!#REF!</definedName>
    <definedName name="BT_LOG_341" localSheetId="0">'BT_data'!#REF!</definedName>
    <definedName name="BT_LOG_342" localSheetId="0">'BT_data'!#REF!</definedName>
    <definedName name="BT_LOG_343" localSheetId="0">'BT_data'!#REF!</definedName>
    <definedName name="BT_LOG_344" localSheetId="0">'BT_data'!#REF!</definedName>
    <definedName name="BT_LOG_345" localSheetId="0">'BT_data'!#REF!</definedName>
    <definedName name="BT_LOG_346" localSheetId="0">'BT_data'!#REF!</definedName>
    <definedName name="BT_LOG_347" localSheetId="0">'BT_data'!#REF!</definedName>
    <definedName name="BT_LOG_348" localSheetId="0">'BT_data'!#REF!</definedName>
    <definedName name="BT_LOG_349" localSheetId="0">'BT_data'!#REF!</definedName>
    <definedName name="BT_LOG_35" localSheetId="0">'BT_data'!#REF!</definedName>
    <definedName name="BT_LOG_350" localSheetId="0">'BT_data'!#REF!</definedName>
    <definedName name="BT_LOG_351" localSheetId="0">'BT_data'!#REF!</definedName>
    <definedName name="BT_LOG_352" localSheetId="0">'BT_data'!#REF!</definedName>
    <definedName name="BT_LOG_353" localSheetId="0">'BT_data'!#REF!</definedName>
    <definedName name="BT_LOG_354" localSheetId="0">'BT_data'!#REF!</definedName>
    <definedName name="BT_LOG_355" localSheetId="0">'BT_data'!#REF!</definedName>
    <definedName name="BT_LOG_356" localSheetId="0">'BT_data'!#REF!</definedName>
    <definedName name="BT_LOG_357" localSheetId="0">'BT_data'!#REF!</definedName>
    <definedName name="BT_LOG_358" localSheetId="0">'BT_data'!#REF!</definedName>
    <definedName name="BT_LOG_359" localSheetId="0">'BT_data'!#REF!</definedName>
    <definedName name="BT_LOG_36" localSheetId="0">'BT_data'!#REF!</definedName>
    <definedName name="BT_LOG_360" localSheetId="0">'BT_data'!#REF!</definedName>
    <definedName name="BT_LOG_361" localSheetId="0">'BT_data'!#REF!</definedName>
    <definedName name="BT_LOG_362" localSheetId="0">'BT_data'!#REF!</definedName>
    <definedName name="BT_LOG_363" localSheetId="0">'BT_data'!#REF!</definedName>
    <definedName name="BT_LOG_364" localSheetId="0">'BT_data'!#REF!</definedName>
    <definedName name="BT_LOG_365" localSheetId="0">'BT_data'!#REF!</definedName>
    <definedName name="BT_LOG_366" localSheetId="0">'BT_data'!#REF!</definedName>
    <definedName name="BT_LOG_367" localSheetId="0">'BT_data'!#REF!</definedName>
    <definedName name="BT_LOG_368" localSheetId="0">'BT_data'!#REF!</definedName>
    <definedName name="BT_LOG_369" localSheetId="0">'BT_data'!#REF!</definedName>
    <definedName name="BT_LOG_37" localSheetId="0">'BT_data'!#REF!</definedName>
    <definedName name="BT_LOG_370" localSheetId="0">'BT_data'!#REF!</definedName>
    <definedName name="BT_LOG_371" localSheetId="0">'BT_data'!#REF!</definedName>
    <definedName name="BT_LOG_372" localSheetId="0">'BT_data'!#REF!</definedName>
    <definedName name="BT_LOG_373" localSheetId="0">'BT_data'!#REF!</definedName>
    <definedName name="BT_LOG_374" localSheetId="0">'BT_data'!#REF!</definedName>
    <definedName name="BT_LOG_375" localSheetId="0">'BT_data'!#REF!</definedName>
    <definedName name="BT_LOG_376" localSheetId="0">'BT_data'!#REF!</definedName>
    <definedName name="BT_LOG_377" localSheetId="0">'BT_data'!#REF!</definedName>
    <definedName name="BT_LOG_378" localSheetId="0">'BT_data'!#REF!</definedName>
    <definedName name="BT_LOG_379" localSheetId="0">'BT_data'!#REF!</definedName>
    <definedName name="BT_LOG_38" localSheetId="0">'BT_data'!#REF!</definedName>
    <definedName name="BT_LOG_380" localSheetId="0">'BT_data'!#REF!</definedName>
    <definedName name="BT_LOG_381" localSheetId="0">'BT_data'!#REF!</definedName>
    <definedName name="BT_LOG_382" localSheetId="0">'BT_data'!#REF!</definedName>
    <definedName name="BT_LOG_383" localSheetId="0">'BT_data'!#REF!</definedName>
    <definedName name="BT_LOG_384" localSheetId="0">'BT_data'!#REF!</definedName>
    <definedName name="BT_LOG_385" localSheetId="0">'BT_data'!#REF!</definedName>
    <definedName name="BT_LOG_386" localSheetId="0">'BT_data'!#REF!</definedName>
    <definedName name="BT_LOG_387" localSheetId="0">'BT_data'!#REF!</definedName>
    <definedName name="BT_LOG_388" localSheetId="0">'BT_data'!#REF!</definedName>
    <definedName name="BT_LOG_389" localSheetId="0">'BT_data'!#REF!</definedName>
    <definedName name="BT_LOG_39" localSheetId="0">'BT_data'!#REF!</definedName>
    <definedName name="BT_LOG_390" localSheetId="0">'BT_data'!#REF!</definedName>
    <definedName name="BT_LOG_391" localSheetId="0">'BT_data'!#REF!</definedName>
    <definedName name="BT_LOG_392" localSheetId="0">'BT_data'!#REF!</definedName>
    <definedName name="BT_LOG_393" localSheetId="0">'BT_data'!#REF!</definedName>
    <definedName name="BT_LOG_394" localSheetId="0">'BT_data'!#REF!</definedName>
    <definedName name="BT_LOG_395" localSheetId="0">'BT_data'!#REF!</definedName>
    <definedName name="BT_LOG_396" localSheetId="0">'BT_data'!#REF!</definedName>
    <definedName name="BT_LOG_397" localSheetId="0">'BT_data'!#REF!</definedName>
    <definedName name="BT_LOG_398" localSheetId="0">'BT_data'!#REF!</definedName>
    <definedName name="BT_LOG_399" localSheetId="0">'BT_data'!#REF!</definedName>
    <definedName name="BT_LOG_4" localSheetId="0">'BT_data'!#REF!</definedName>
    <definedName name="BT_LOG_40" localSheetId="0">'BT_data'!#REF!</definedName>
    <definedName name="BT_LOG_400" localSheetId="0">'BT_data'!#REF!</definedName>
    <definedName name="BT_LOG_401" localSheetId="0">'BT_data'!#REF!</definedName>
    <definedName name="BT_LOG_402" localSheetId="0">'BT_data'!#REF!</definedName>
    <definedName name="BT_LOG_403" localSheetId="0">'BT_data'!#REF!</definedName>
    <definedName name="BT_LOG_404" localSheetId="0">'BT_data'!#REF!</definedName>
    <definedName name="BT_LOG_405" localSheetId="0">'BT_data'!#REF!</definedName>
    <definedName name="BT_LOG_406" localSheetId="0">'BT_data'!#REF!</definedName>
    <definedName name="BT_LOG_407" localSheetId="0">'BT_data'!#REF!</definedName>
    <definedName name="BT_LOG_408" localSheetId="0">'BT_data'!#REF!</definedName>
    <definedName name="BT_LOG_409" localSheetId="0">'BT_data'!#REF!</definedName>
    <definedName name="BT_LOG_41" localSheetId="0">'BT_data'!#REF!</definedName>
    <definedName name="BT_LOG_410" localSheetId="0">'BT_data'!#REF!</definedName>
    <definedName name="BT_LOG_411" localSheetId="0">'BT_data'!#REF!</definedName>
    <definedName name="BT_LOG_412" localSheetId="0">'BT_data'!#REF!</definedName>
    <definedName name="BT_LOG_413" localSheetId="0">'BT_data'!#REF!</definedName>
    <definedName name="BT_LOG_414" localSheetId="0">'BT_data'!#REF!</definedName>
    <definedName name="BT_LOG_415" localSheetId="0">'BT_data'!#REF!</definedName>
    <definedName name="BT_LOG_416" localSheetId="0">'BT_data'!#REF!</definedName>
    <definedName name="BT_LOG_417" localSheetId="0">'BT_data'!#REF!</definedName>
    <definedName name="BT_LOG_418" localSheetId="0">'BT_data'!#REF!</definedName>
    <definedName name="BT_LOG_419" localSheetId="0">'BT_data'!#REF!</definedName>
    <definedName name="BT_LOG_42" localSheetId="0">'BT_data'!#REF!</definedName>
    <definedName name="BT_LOG_420" localSheetId="0">'BT_data'!#REF!</definedName>
    <definedName name="BT_LOG_421" localSheetId="0">'BT_data'!#REF!</definedName>
    <definedName name="BT_LOG_422" localSheetId="0">'BT_data'!#REF!</definedName>
    <definedName name="BT_LOG_423" localSheetId="0">'BT_data'!#REF!</definedName>
    <definedName name="BT_LOG_424" localSheetId="0">'BT_data'!#REF!</definedName>
    <definedName name="BT_LOG_425" localSheetId="0">'BT_data'!#REF!</definedName>
    <definedName name="BT_LOG_426" localSheetId="0">'BT_data'!#REF!</definedName>
    <definedName name="BT_LOG_427" localSheetId="0">'BT_data'!#REF!</definedName>
    <definedName name="BT_LOG_428" localSheetId="0">'BT_data'!#REF!</definedName>
    <definedName name="BT_LOG_429" localSheetId="0">'BT_data'!#REF!</definedName>
    <definedName name="BT_LOG_43" localSheetId="0">'BT_data'!#REF!</definedName>
    <definedName name="BT_LOG_430" localSheetId="0">'BT_data'!#REF!</definedName>
    <definedName name="BT_LOG_431" localSheetId="0">'BT_data'!#REF!</definedName>
    <definedName name="BT_LOG_432" localSheetId="0">'BT_data'!#REF!</definedName>
    <definedName name="BT_LOG_433" localSheetId="0">'BT_data'!#REF!</definedName>
    <definedName name="BT_LOG_434" localSheetId="0">'BT_data'!#REF!</definedName>
    <definedName name="BT_LOG_435" localSheetId="0">'BT_data'!#REF!</definedName>
    <definedName name="BT_LOG_436" localSheetId="0">'BT_data'!#REF!</definedName>
    <definedName name="BT_LOG_437" localSheetId="0">'BT_data'!#REF!</definedName>
    <definedName name="BT_LOG_438" localSheetId="0">'BT_data'!#REF!</definedName>
    <definedName name="BT_LOG_439" localSheetId="0">'BT_data'!#REF!</definedName>
    <definedName name="BT_LOG_44" localSheetId="0">'BT_data'!#REF!</definedName>
    <definedName name="BT_LOG_440" localSheetId="0">'BT_data'!#REF!</definedName>
    <definedName name="BT_LOG_441" localSheetId="0">'BT_data'!#REF!</definedName>
    <definedName name="BT_LOG_442" localSheetId="0">'BT_data'!#REF!</definedName>
    <definedName name="BT_LOG_443" localSheetId="0">'BT_data'!#REF!</definedName>
    <definedName name="BT_LOG_444" localSheetId="0">'BT_data'!#REF!</definedName>
    <definedName name="BT_LOG_445" localSheetId="0">'BT_data'!#REF!</definedName>
    <definedName name="BT_LOG_446" localSheetId="0">'BT_data'!#REF!</definedName>
    <definedName name="BT_LOG_447" localSheetId="0">'BT_data'!#REF!</definedName>
    <definedName name="BT_LOG_448" localSheetId="0">'BT_data'!#REF!</definedName>
    <definedName name="BT_LOG_449" localSheetId="0">'BT_data'!#REF!</definedName>
    <definedName name="BT_LOG_45" localSheetId="0">'BT_data'!#REF!</definedName>
    <definedName name="BT_LOG_450" localSheetId="0">'BT_data'!#REF!</definedName>
    <definedName name="BT_LOG_451" localSheetId="0">'BT_data'!#REF!</definedName>
    <definedName name="BT_LOG_452" localSheetId="0">'BT_data'!#REF!</definedName>
    <definedName name="BT_LOG_453" localSheetId="0">'BT_data'!#REF!</definedName>
    <definedName name="BT_LOG_454" localSheetId="0">'BT_data'!#REF!</definedName>
    <definedName name="BT_LOG_455" localSheetId="0">'BT_data'!#REF!</definedName>
    <definedName name="BT_LOG_456" localSheetId="0">'BT_data'!#REF!</definedName>
    <definedName name="BT_LOG_457" localSheetId="0">'BT_data'!#REF!</definedName>
    <definedName name="BT_LOG_458" localSheetId="0">'BT_data'!#REF!</definedName>
    <definedName name="BT_LOG_459" localSheetId="0">'BT_data'!#REF!</definedName>
    <definedName name="BT_LOG_46" localSheetId="0">'BT_data'!#REF!</definedName>
    <definedName name="BT_LOG_460" localSheetId="0">'BT_data'!#REF!</definedName>
    <definedName name="BT_LOG_461" localSheetId="0">'BT_data'!#REF!</definedName>
    <definedName name="BT_LOG_462" localSheetId="0">'BT_data'!#REF!</definedName>
    <definedName name="BT_LOG_463" localSheetId="0">'BT_data'!#REF!</definedName>
    <definedName name="BT_LOG_464" localSheetId="0">'BT_data'!#REF!</definedName>
    <definedName name="BT_LOG_465" localSheetId="0">'BT_data'!#REF!</definedName>
    <definedName name="BT_LOG_466" localSheetId="0">'BT_data'!#REF!</definedName>
    <definedName name="BT_LOG_467" localSheetId="0">'BT_data'!#REF!</definedName>
    <definedName name="BT_LOG_468" localSheetId="0">'BT_data'!#REF!</definedName>
    <definedName name="BT_LOG_469" localSheetId="0">'BT_data'!#REF!</definedName>
    <definedName name="BT_LOG_47" localSheetId="0">'BT_data'!#REF!</definedName>
    <definedName name="BT_LOG_470" localSheetId="0">'BT_data'!#REF!</definedName>
    <definedName name="BT_LOG_471" localSheetId="0">'BT_data'!#REF!</definedName>
    <definedName name="BT_LOG_472" localSheetId="0">'BT_data'!#REF!</definedName>
    <definedName name="BT_LOG_473" localSheetId="0">'BT_data'!#REF!</definedName>
    <definedName name="BT_LOG_474" localSheetId="0">'BT_data'!#REF!</definedName>
    <definedName name="BT_LOG_475" localSheetId="0">'BT_data'!#REF!</definedName>
    <definedName name="BT_LOG_476" localSheetId="0">'BT_data'!#REF!</definedName>
    <definedName name="BT_LOG_477" localSheetId="0">'BT_data'!#REF!</definedName>
    <definedName name="BT_LOG_478" localSheetId="0">'BT_data'!#REF!</definedName>
    <definedName name="BT_LOG_479" localSheetId="0">'BT_data'!#REF!</definedName>
    <definedName name="BT_LOG_48" localSheetId="0">'BT_data'!#REF!</definedName>
    <definedName name="BT_LOG_480" localSheetId="0">'BT_data'!#REF!</definedName>
    <definedName name="BT_LOG_481" localSheetId="0">'BT_data'!#REF!</definedName>
    <definedName name="BT_LOG_482" localSheetId="0">'BT_data'!#REF!</definedName>
    <definedName name="BT_LOG_483" localSheetId="0">'BT_data'!#REF!</definedName>
    <definedName name="BT_LOG_484" localSheetId="0">'BT_data'!#REF!</definedName>
    <definedName name="BT_LOG_485" localSheetId="0">'BT_data'!#REF!</definedName>
    <definedName name="BT_LOG_486" localSheetId="0">'BT_data'!#REF!</definedName>
    <definedName name="BT_LOG_487" localSheetId="0">'BT_data'!#REF!</definedName>
    <definedName name="BT_LOG_488" localSheetId="0">'BT_data'!#REF!</definedName>
    <definedName name="BT_LOG_489" localSheetId="0">'BT_data'!#REF!</definedName>
    <definedName name="BT_LOG_49" localSheetId="0">'BT_data'!#REF!</definedName>
    <definedName name="BT_LOG_490" localSheetId="0">'BT_data'!#REF!</definedName>
    <definedName name="BT_LOG_491" localSheetId="0">'BT_data'!#REF!</definedName>
    <definedName name="BT_LOG_492" localSheetId="0">'BT_data'!#REF!</definedName>
    <definedName name="BT_LOG_493" localSheetId="0">'BT_data'!#REF!</definedName>
    <definedName name="BT_LOG_494" localSheetId="0">'BT_data'!#REF!</definedName>
    <definedName name="BT_LOG_495" localSheetId="0">'BT_data'!#REF!</definedName>
    <definedName name="BT_LOG_496" localSheetId="0">'BT_data'!#REF!</definedName>
    <definedName name="BT_LOG_497" localSheetId="0">'BT_data'!#REF!</definedName>
    <definedName name="BT_LOG_498" localSheetId="0">'BT_data'!#REF!</definedName>
    <definedName name="BT_LOG_499" localSheetId="0">'BT_data'!#REF!</definedName>
    <definedName name="BT_LOG_5" localSheetId="0">'BT_data'!#REF!</definedName>
    <definedName name="BT_LOG_50" localSheetId="0">'BT_data'!#REF!</definedName>
    <definedName name="BT_LOG_500" localSheetId="0">'BT_data'!#REF!</definedName>
    <definedName name="BT_LOG_501" localSheetId="0">'BT_data'!#REF!</definedName>
    <definedName name="BT_LOG_502" localSheetId="0">'BT_data'!#REF!</definedName>
    <definedName name="BT_LOG_503" localSheetId="0">'BT_data'!#REF!</definedName>
    <definedName name="BT_LOG_504" localSheetId="0">'BT_data'!#REF!</definedName>
    <definedName name="BT_LOG_505" localSheetId="0">'BT_data'!#REF!</definedName>
    <definedName name="BT_LOG_506" localSheetId="0">'BT_data'!#REF!</definedName>
    <definedName name="BT_LOG_507" localSheetId="0">'BT_data'!#REF!</definedName>
    <definedName name="BT_LOG_508" localSheetId="0">'BT_data'!#REF!</definedName>
    <definedName name="BT_LOG_509" localSheetId="0">'BT_data'!#REF!</definedName>
    <definedName name="BT_LOG_51" localSheetId="0">'BT_data'!#REF!</definedName>
    <definedName name="BT_LOG_510" localSheetId="0">'BT_data'!#REF!</definedName>
    <definedName name="BT_LOG_511" localSheetId="0">'BT_data'!#REF!</definedName>
    <definedName name="BT_LOG_512" localSheetId="0">'BT_data'!#REF!</definedName>
    <definedName name="BT_LOG_513" localSheetId="0">'BT_data'!#REF!</definedName>
    <definedName name="BT_LOG_514" localSheetId="0">'BT_data'!#REF!</definedName>
    <definedName name="BT_LOG_515" localSheetId="0">'BT_data'!#REF!</definedName>
    <definedName name="BT_LOG_516" localSheetId="0">'BT_data'!#REF!</definedName>
    <definedName name="BT_LOG_517" localSheetId="0">'BT_data'!#REF!</definedName>
    <definedName name="BT_LOG_518" localSheetId="0">'BT_data'!#REF!</definedName>
    <definedName name="BT_LOG_519" localSheetId="0">'BT_data'!#REF!</definedName>
    <definedName name="BT_LOG_52" localSheetId="0">'BT_data'!#REF!</definedName>
    <definedName name="BT_LOG_520" localSheetId="0">'BT_data'!#REF!</definedName>
    <definedName name="BT_LOG_521" localSheetId="0">'BT_data'!#REF!</definedName>
    <definedName name="BT_LOG_522" localSheetId="0">'BT_data'!#REF!</definedName>
    <definedName name="BT_LOG_523" localSheetId="0">'BT_data'!#REF!</definedName>
    <definedName name="BT_LOG_524" localSheetId="0">'BT_data'!#REF!</definedName>
    <definedName name="BT_LOG_525" localSheetId="0">'BT_data'!#REF!</definedName>
    <definedName name="BT_LOG_526" localSheetId="0">'BT_data'!#REF!</definedName>
    <definedName name="BT_LOG_527" localSheetId="0">'BT_data'!#REF!</definedName>
    <definedName name="BT_LOG_528" localSheetId="0">'BT_data'!#REF!</definedName>
    <definedName name="BT_LOG_529" localSheetId="0">'BT_data'!#REF!</definedName>
    <definedName name="BT_LOG_53" localSheetId="0">'BT_data'!#REF!</definedName>
    <definedName name="BT_LOG_530" localSheetId="0">'BT_data'!#REF!</definedName>
    <definedName name="BT_LOG_531" localSheetId="0">'BT_data'!#REF!</definedName>
    <definedName name="BT_LOG_532" localSheetId="0">'BT_data'!#REF!</definedName>
    <definedName name="BT_LOG_533" localSheetId="0">'BT_data'!#REF!</definedName>
    <definedName name="BT_LOG_534" localSheetId="0">'BT_data'!#REF!</definedName>
    <definedName name="BT_LOG_535" localSheetId="0">'BT_data'!#REF!</definedName>
    <definedName name="BT_LOG_536" localSheetId="0">'BT_data'!#REF!</definedName>
    <definedName name="BT_LOG_537" localSheetId="0">'BT_data'!#REF!</definedName>
    <definedName name="BT_LOG_538" localSheetId="0">'BT_data'!#REF!</definedName>
    <definedName name="BT_LOG_539" localSheetId="0">'BT_data'!#REF!</definedName>
    <definedName name="BT_LOG_54" localSheetId="0">'BT_data'!#REF!</definedName>
    <definedName name="BT_LOG_540" localSheetId="0">'BT_data'!#REF!</definedName>
    <definedName name="BT_LOG_541" localSheetId="0">'BT_data'!#REF!</definedName>
    <definedName name="BT_LOG_542" localSheetId="0">'BT_data'!#REF!</definedName>
    <definedName name="BT_LOG_543" localSheetId="0">'BT_data'!#REF!</definedName>
    <definedName name="BT_LOG_544" localSheetId="0">'BT_data'!#REF!</definedName>
    <definedName name="BT_LOG_545" localSheetId="0">'BT_data'!#REF!</definedName>
    <definedName name="BT_LOG_546" localSheetId="0">'BT_data'!#REF!</definedName>
    <definedName name="BT_LOG_547" localSheetId="0">'BT_data'!#REF!</definedName>
    <definedName name="BT_LOG_548" localSheetId="0">'BT_data'!#REF!</definedName>
    <definedName name="BT_LOG_549" localSheetId="0">'BT_data'!#REF!</definedName>
    <definedName name="BT_LOG_55" localSheetId="0">'BT_data'!#REF!</definedName>
    <definedName name="BT_LOG_550" localSheetId="0">'BT_data'!#REF!</definedName>
    <definedName name="BT_LOG_551" localSheetId="0">'BT_data'!#REF!</definedName>
    <definedName name="BT_LOG_552" localSheetId="0">'BT_data'!#REF!</definedName>
    <definedName name="BT_LOG_553" localSheetId="0">'BT_data'!#REF!</definedName>
    <definedName name="BT_LOG_554" localSheetId="0">'BT_data'!#REF!</definedName>
    <definedName name="BT_LOG_555" localSheetId="0">'BT_data'!#REF!</definedName>
    <definedName name="BT_LOG_556" localSheetId="0">'BT_data'!#REF!</definedName>
    <definedName name="BT_LOG_557" localSheetId="0">'BT_data'!#REF!</definedName>
    <definedName name="BT_LOG_558" localSheetId="0">'BT_data'!#REF!</definedName>
    <definedName name="BT_LOG_559" localSheetId="0">'BT_data'!#REF!</definedName>
    <definedName name="BT_LOG_56" localSheetId="0">'BT_data'!#REF!</definedName>
    <definedName name="BT_LOG_560" localSheetId="0">'BT_data'!#REF!</definedName>
    <definedName name="BT_LOG_561" localSheetId="0">'BT_data'!#REF!</definedName>
    <definedName name="BT_LOG_562" localSheetId="0">'BT_data'!#REF!</definedName>
    <definedName name="BT_LOG_563" localSheetId="0">'BT_data'!#REF!</definedName>
    <definedName name="BT_LOG_564" localSheetId="0">'BT_data'!#REF!</definedName>
    <definedName name="BT_LOG_565" localSheetId="0">'BT_data'!#REF!</definedName>
    <definedName name="BT_LOG_566" localSheetId="0">'BT_data'!#REF!</definedName>
    <definedName name="BT_LOG_567" localSheetId="0">'BT_data'!#REF!</definedName>
    <definedName name="BT_LOG_568" localSheetId="0">'BT_data'!#REF!</definedName>
    <definedName name="BT_LOG_569" localSheetId="0">'BT_data'!#REF!</definedName>
    <definedName name="BT_LOG_57" localSheetId="0">'BT_data'!#REF!</definedName>
    <definedName name="BT_LOG_570" localSheetId="0">'BT_data'!#REF!</definedName>
    <definedName name="BT_LOG_571" localSheetId="0">'BT_data'!#REF!</definedName>
    <definedName name="BT_LOG_572" localSheetId="0">'BT_data'!#REF!</definedName>
    <definedName name="BT_LOG_573" localSheetId="0">'BT_data'!#REF!</definedName>
    <definedName name="BT_LOG_574" localSheetId="0">'BT_data'!#REF!</definedName>
    <definedName name="BT_LOG_575" localSheetId="0">'BT_data'!#REF!</definedName>
    <definedName name="BT_LOG_576" localSheetId="0">'BT_data'!#REF!</definedName>
    <definedName name="BT_LOG_577" localSheetId="0">'BT_data'!#REF!</definedName>
    <definedName name="BT_LOG_578" localSheetId="0">'BT_data'!#REF!</definedName>
    <definedName name="BT_LOG_579" localSheetId="0">'BT_data'!#REF!</definedName>
    <definedName name="BT_LOG_58" localSheetId="0">'BT_data'!#REF!</definedName>
    <definedName name="BT_LOG_580" localSheetId="0">'BT_data'!#REF!</definedName>
    <definedName name="BT_LOG_581" localSheetId="0">'BT_data'!#REF!</definedName>
    <definedName name="BT_LOG_582" localSheetId="0">'BT_data'!#REF!</definedName>
    <definedName name="BT_LOG_583" localSheetId="0">'BT_data'!#REF!</definedName>
    <definedName name="BT_LOG_584" localSheetId="0">'BT_data'!#REF!</definedName>
    <definedName name="BT_LOG_585" localSheetId="0">'BT_data'!#REF!</definedName>
    <definedName name="BT_LOG_586" localSheetId="0">'BT_data'!#REF!</definedName>
    <definedName name="BT_LOG_587" localSheetId="0">'BT_data'!#REF!</definedName>
    <definedName name="BT_LOG_588" localSheetId="0">'BT_data'!#REF!</definedName>
    <definedName name="BT_LOG_589" localSheetId="0">'BT_data'!#REF!</definedName>
    <definedName name="BT_LOG_59" localSheetId="0">'BT_data'!#REF!</definedName>
    <definedName name="BT_LOG_590" localSheetId="0">'BT_data'!#REF!</definedName>
    <definedName name="BT_LOG_591" localSheetId="0">'BT_data'!#REF!</definedName>
    <definedName name="BT_LOG_592" localSheetId="0">'BT_data'!#REF!</definedName>
    <definedName name="BT_LOG_593" localSheetId="0">'BT_data'!#REF!</definedName>
    <definedName name="BT_LOG_594" localSheetId="0">'BT_data'!#REF!</definedName>
    <definedName name="BT_LOG_595" localSheetId="0">'BT_data'!#REF!</definedName>
    <definedName name="BT_LOG_596" localSheetId="0">'BT_data'!#REF!</definedName>
    <definedName name="BT_LOG_597" localSheetId="0">'BT_data'!#REF!</definedName>
    <definedName name="BT_LOG_598" localSheetId="0">'BT_data'!#REF!</definedName>
    <definedName name="BT_LOG_599" localSheetId="0">'BT_data'!#REF!</definedName>
    <definedName name="BT_LOG_6" localSheetId="0">'BT_data'!#REF!</definedName>
    <definedName name="BT_LOG_60" localSheetId="0">'BT_data'!#REF!</definedName>
    <definedName name="BT_LOG_600" localSheetId="0">'BT_data'!#REF!</definedName>
    <definedName name="BT_LOG_601" localSheetId="0">'BT_data'!#REF!</definedName>
    <definedName name="BT_LOG_602" localSheetId="0">'BT_data'!#REF!</definedName>
    <definedName name="BT_LOG_603" localSheetId="0">'BT_data'!#REF!</definedName>
    <definedName name="BT_LOG_604" localSheetId="0">'BT_data'!#REF!</definedName>
    <definedName name="BT_LOG_605" localSheetId="0">'BT_data'!#REF!</definedName>
    <definedName name="BT_LOG_606" localSheetId="0">'BT_data'!#REF!</definedName>
    <definedName name="BT_LOG_607" localSheetId="0">'BT_data'!#REF!</definedName>
    <definedName name="BT_LOG_608" localSheetId="0">'BT_data'!#REF!</definedName>
    <definedName name="BT_LOG_609" localSheetId="0">'BT_data'!#REF!</definedName>
    <definedName name="BT_LOG_61" localSheetId="0">'BT_data'!#REF!</definedName>
    <definedName name="BT_LOG_610" localSheetId="0">'BT_data'!#REF!</definedName>
    <definedName name="BT_LOG_611" localSheetId="0">'BT_data'!#REF!</definedName>
    <definedName name="BT_LOG_612" localSheetId="0">'BT_data'!#REF!</definedName>
    <definedName name="BT_LOG_613" localSheetId="0">'BT_data'!#REF!</definedName>
    <definedName name="BT_LOG_614" localSheetId="0">'BT_data'!#REF!</definedName>
    <definedName name="BT_LOG_615" localSheetId="0">'BT_data'!#REF!</definedName>
    <definedName name="BT_LOG_616" localSheetId="0">'BT_data'!#REF!</definedName>
    <definedName name="BT_LOG_617" localSheetId="0">'BT_data'!#REF!</definedName>
    <definedName name="BT_LOG_618" localSheetId="0">'BT_data'!#REF!</definedName>
    <definedName name="BT_LOG_619" localSheetId="0">'BT_data'!#REF!</definedName>
    <definedName name="BT_LOG_62" localSheetId="0">'BT_data'!#REF!</definedName>
    <definedName name="BT_LOG_620" localSheetId="0">'BT_data'!#REF!</definedName>
    <definedName name="BT_LOG_621" localSheetId="0">'BT_data'!#REF!</definedName>
    <definedName name="BT_LOG_622" localSheetId="0">'BT_data'!#REF!</definedName>
    <definedName name="BT_LOG_623" localSheetId="0">'BT_data'!#REF!</definedName>
    <definedName name="BT_LOG_624" localSheetId="0">'BT_data'!#REF!</definedName>
    <definedName name="BT_LOG_625" localSheetId="0">'BT_data'!#REF!</definedName>
    <definedName name="BT_LOG_626" localSheetId="0">'BT_data'!#REF!</definedName>
    <definedName name="BT_LOG_627" localSheetId="0">'BT_data'!#REF!</definedName>
    <definedName name="BT_LOG_628" localSheetId="0">'BT_data'!#REF!</definedName>
    <definedName name="BT_LOG_629" localSheetId="0">'BT_data'!#REF!</definedName>
    <definedName name="BT_LOG_63" localSheetId="0">'BT_data'!#REF!</definedName>
    <definedName name="BT_LOG_630" localSheetId="0">'BT_data'!#REF!</definedName>
    <definedName name="BT_LOG_631" localSheetId="0">'BT_data'!#REF!</definedName>
    <definedName name="BT_LOG_632" localSheetId="0">'BT_data'!#REF!</definedName>
    <definedName name="BT_LOG_633" localSheetId="0">'BT_data'!#REF!</definedName>
    <definedName name="BT_LOG_634" localSheetId="0">'BT_data'!#REF!</definedName>
    <definedName name="BT_LOG_635" localSheetId="0">'BT_data'!#REF!</definedName>
    <definedName name="BT_LOG_636" localSheetId="0">'BT_data'!#REF!</definedName>
    <definedName name="BT_LOG_637" localSheetId="0">'BT_data'!#REF!</definedName>
    <definedName name="BT_LOG_638" localSheetId="0">'BT_data'!#REF!</definedName>
    <definedName name="BT_LOG_639" localSheetId="0">'BT_data'!#REF!</definedName>
    <definedName name="BT_LOG_64" localSheetId="0">'BT_data'!#REF!</definedName>
    <definedName name="BT_LOG_640" localSheetId="0">'BT_data'!#REF!</definedName>
    <definedName name="BT_LOG_641" localSheetId="0">'BT_data'!#REF!</definedName>
    <definedName name="BT_LOG_642" localSheetId="0">'BT_data'!#REF!</definedName>
    <definedName name="BT_LOG_643" localSheetId="0">'BT_data'!#REF!</definedName>
    <definedName name="BT_LOG_644" localSheetId="0">'BT_data'!#REF!</definedName>
    <definedName name="BT_LOG_645" localSheetId="0">'BT_data'!#REF!</definedName>
    <definedName name="BT_LOG_646" localSheetId="0">'BT_data'!#REF!</definedName>
    <definedName name="BT_LOG_647" localSheetId="0">'BT_data'!#REF!</definedName>
    <definedName name="BT_LOG_648" localSheetId="0">'BT_data'!#REF!</definedName>
    <definedName name="BT_LOG_649" localSheetId="0">'BT_data'!#REF!</definedName>
    <definedName name="BT_LOG_65" localSheetId="0">'BT_data'!#REF!</definedName>
    <definedName name="BT_LOG_650" localSheetId="0">'BT_data'!#REF!</definedName>
    <definedName name="BT_LOG_651" localSheetId="0">'BT_data'!#REF!</definedName>
    <definedName name="BT_LOG_652" localSheetId="0">'BT_data'!#REF!</definedName>
    <definedName name="BT_LOG_653" localSheetId="0">'BT_data'!#REF!</definedName>
    <definedName name="BT_LOG_654" localSheetId="0">'BT_data'!#REF!</definedName>
    <definedName name="BT_LOG_655" localSheetId="0">'BT_data'!#REF!</definedName>
    <definedName name="BT_LOG_656" localSheetId="0">'BT_data'!#REF!</definedName>
    <definedName name="BT_LOG_657" localSheetId="0">'BT_data'!#REF!</definedName>
    <definedName name="BT_LOG_658" localSheetId="0">'BT_data'!#REF!</definedName>
    <definedName name="BT_LOG_659" localSheetId="0">'BT_data'!#REF!</definedName>
    <definedName name="BT_LOG_66" localSheetId="0">'BT_data'!#REF!</definedName>
    <definedName name="BT_LOG_660" localSheetId="0">'BT_data'!#REF!</definedName>
    <definedName name="BT_LOG_661" localSheetId="0">'BT_data'!#REF!</definedName>
    <definedName name="BT_LOG_662" localSheetId="0">'BT_data'!#REF!</definedName>
    <definedName name="BT_LOG_663" localSheetId="0">'BT_data'!#REF!</definedName>
    <definedName name="BT_LOG_664" localSheetId="0">'BT_data'!#REF!</definedName>
    <definedName name="BT_LOG_665" localSheetId="0">'BT_data'!#REF!</definedName>
    <definedName name="BT_LOG_666" localSheetId="0">'BT_data'!#REF!</definedName>
    <definedName name="BT_LOG_667" localSheetId="0">'BT_data'!#REF!</definedName>
    <definedName name="BT_LOG_668" localSheetId="0">'BT_data'!#REF!</definedName>
    <definedName name="BT_LOG_669" localSheetId="0">'BT_data'!#REF!</definedName>
    <definedName name="BT_LOG_67" localSheetId="0">'BT_data'!#REF!</definedName>
    <definedName name="BT_LOG_670" localSheetId="0">'BT_data'!#REF!</definedName>
    <definedName name="BT_LOG_671" localSheetId="0">'BT_data'!#REF!</definedName>
    <definedName name="BT_LOG_672" localSheetId="0">'BT_data'!#REF!</definedName>
    <definedName name="BT_LOG_673" localSheetId="0">'BT_data'!#REF!</definedName>
    <definedName name="BT_LOG_674" localSheetId="0">'BT_data'!#REF!</definedName>
    <definedName name="BT_LOG_675" localSheetId="0">'BT_data'!#REF!</definedName>
    <definedName name="BT_LOG_676" localSheetId="0">'BT_data'!#REF!</definedName>
    <definedName name="BT_LOG_677" localSheetId="0">'BT_data'!#REF!</definedName>
    <definedName name="BT_LOG_678" localSheetId="0">'BT_data'!#REF!</definedName>
    <definedName name="BT_LOG_679" localSheetId="0">'BT_data'!#REF!</definedName>
    <definedName name="BT_LOG_68" localSheetId="0">'BT_data'!#REF!</definedName>
    <definedName name="BT_LOG_680" localSheetId="0">'BT_data'!#REF!</definedName>
    <definedName name="BT_LOG_681" localSheetId="0">'BT_data'!#REF!</definedName>
    <definedName name="BT_LOG_682" localSheetId="0">'BT_data'!#REF!</definedName>
    <definedName name="BT_LOG_683" localSheetId="0">'BT_data'!#REF!</definedName>
    <definedName name="BT_LOG_684" localSheetId="0">'BT_data'!#REF!</definedName>
    <definedName name="BT_LOG_69" localSheetId="0">'BT_data'!#REF!</definedName>
    <definedName name="BT_LOG_7" localSheetId="0">'BT_data'!#REF!</definedName>
    <definedName name="BT_LOG_70" localSheetId="0">'BT_data'!#REF!</definedName>
    <definedName name="BT_LOG_71" localSheetId="0">'BT_data'!#REF!</definedName>
    <definedName name="BT_LOG_72" localSheetId="0">'BT_data'!#REF!</definedName>
    <definedName name="BT_LOG_73" localSheetId="0">'BT_data'!#REF!</definedName>
    <definedName name="BT_LOG_74" localSheetId="0">'BT_data'!#REF!</definedName>
    <definedName name="BT_LOG_75" localSheetId="0">'BT_data'!#REF!</definedName>
    <definedName name="BT_LOG_76" localSheetId="0">'BT_data'!#REF!</definedName>
    <definedName name="BT_LOG_77" localSheetId="0">'BT_data'!#REF!</definedName>
    <definedName name="BT_LOG_78" localSheetId="0">'BT_data'!#REF!</definedName>
    <definedName name="BT_LOG_79" localSheetId="0">'BT_data'!#REF!</definedName>
    <definedName name="BT_LOG_8" localSheetId="0">'BT_data'!#REF!</definedName>
    <definedName name="BT_LOG_80" localSheetId="0">'BT_data'!#REF!</definedName>
    <definedName name="BT_LOG_81" localSheetId="0">'BT_data'!#REF!</definedName>
    <definedName name="BT_LOG_82" localSheetId="0">'BT_data'!#REF!</definedName>
    <definedName name="BT_LOG_83" localSheetId="0">'BT_data'!#REF!</definedName>
    <definedName name="BT_LOG_84" localSheetId="0">'BT_data'!#REF!</definedName>
    <definedName name="BT_LOG_85" localSheetId="0">'BT_data'!#REF!</definedName>
    <definedName name="BT_LOG_86" localSheetId="0">'BT_data'!#REF!</definedName>
    <definedName name="BT_LOG_87" localSheetId="0">'BT_data'!#REF!</definedName>
    <definedName name="BT_LOG_88" localSheetId="0">'BT_data'!#REF!</definedName>
    <definedName name="BT_LOG_89" localSheetId="0">'BT_data'!#REF!</definedName>
    <definedName name="BT_LOG_9" localSheetId="0">'BT_data'!#REF!</definedName>
    <definedName name="BT_LOG_90" localSheetId="0">'BT_data'!#REF!</definedName>
    <definedName name="BT_LOG_91" localSheetId="0">'BT_data'!#REF!</definedName>
    <definedName name="BT_LOG_92" localSheetId="0">'BT_data'!#REF!</definedName>
    <definedName name="BT_LOG_93" localSheetId="0">'BT_data'!#REF!</definedName>
    <definedName name="BT_LOG_94" localSheetId="0">'BT_data'!#REF!</definedName>
    <definedName name="BT_LOG_95" localSheetId="0">'BT_data'!#REF!</definedName>
    <definedName name="BT_LOG_96" localSheetId="0">'BT_data'!#REF!</definedName>
    <definedName name="BT_LOG_97" localSheetId="0">'BT_data'!#REF!</definedName>
    <definedName name="BT_LOG_98" localSheetId="0">'BT_data'!#REF!</definedName>
    <definedName name="BT_LOG_99" localSheetId="0">'BT_data'!#REF!</definedName>
    <definedName name="BT_LOGS" localSheetId="0">'BT_data'!#REF!</definedName>
    <definedName name="BT_LOGS_1" localSheetId="0">'BT_data'!#REF!</definedName>
    <definedName name="BT_LOGS_2" localSheetId="0">'BT_data'!#REF!</definedName>
    <definedName name="BT_LOGS_3" localSheetId="0">'BT_data'!#REF!</definedName>
    <definedName name="BT_LOGS_4" localSheetId="0">'BT_data'!#REF!</definedName>
    <definedName name="cbo_entry_signal">'SETUP'!$G$7:$G$24</definedName>
    <definedName name="cbo_evalution">'SETUP'!$K$16:$K$24</definedName>
    <definedName name="cbo_exit_reason">'SETUP'!$I$7:$I$24</definedName>
    <definedName name="cbo_performance">'SETUP'!$K$7:$K$13</definedName>
    <definedName name="cbo_temp_text">'SETUP'!$Q$7:$Q$12</definedName>
    <definedName name="cbo_template">'SETUP'!$G$4</definedName>
    <definedName name="cbo_tickers">'SETUP'!$M$16:$M$41</definedName>
    <definedName name="chart" localSheetId="1">'template_1'!#REF!</definedName>
    <definedName name="chart" localSheetId="2">'template_2'!#REF!</definedName>
    <definedName name="chart" localSheetId="3">'template_3'!#REF!</definedName>
    <definedName name="chart" localSheetId="4">'template_4'!#REF!</definedName>
    <definedName name="chart" localSheetId="5">'template_5'!#REF!</definedName>
    <definedName name="chart" localSheetId="6">'template_6'!#REF!</definedName>
    <definedName name="chart">#REF!</definedName>
    <definedName name="chart">#REF!</definedName>
    <definedName name="colouring">'SETUP'!$B$16</definedName>
    <definedName name="copy_row" localSheetId="1">'template_1'!$6:$6</definedName>
    <definedName name="copy_row" localSheetId="2">'template_2'!$6:$6</definedName>
    <definedName name="copy_row" localSheetId="3">'template_3'!$6:$6</definedName>
    <definedName name="copy_row" localSheetId="4">'template_4'!$6:$6</definedName>
    <definedName name="copy_row" localSheetId="5">'template_5'!$6:$6</definedName>
    <definedName name="copy_row" localSheetId="6">'template_6'!$6:$6</definedName>
    <definedName name="copy_row">#REF!</definedName>
    <definedName name="count_trades" localSheetId="1">'template_1'!$A$5</definedName>
    <definedName name="count_trades" localSheetId="2">'template_2'!$A$5</definedName>
    <definedName name="count_trades" localSheetId="3">'template_3'!$A$5</definedName>
    <definedName name="count_trades" localSheetId="4">'template_4'!$A$5</definedName>
    <definedName name="count_trades" localSheetId="5">'template_5'!$A$5</definedName>
    <definedName name="count_trades" localSheetId="6">'template_6'!$A$5</definedName>
    <definedName name="count_trades">#REF!</definedName>
    <definedName name="date_format">'SETUP'!#REF!</definedName>
    <definedName name="day">'SETUP'!$D$4</definedName>
    <definedName name="entry_contracts" localSheetId="0">'BT_data'!#REF!</definedName>
    <definedName name="entry_contracts" localSheetId="1">'template_1'!$F:$F</definedName>
    <definedName name="entry_contracts" localSheetId="2">'template_2'!$F:$F</definedName>
    <definedName name="entry_contracts" localSheetId="3">'template_3'!$F:$F</definedName>
    <definedName name="entry_contracts" localSheetId="4">'template_4'!$F:$F</definedName>
    <definedName name="entry_contracts" localSheetId="5">'template_5'!$F:$F</definedName>
    <definedName name="entry_contracts" localSheetId="6">'template_6'!$F:$F</definedName>
    <definedName name="entry_contracts">#REF!</definedName>
    <definedName name="entry_date_time" localSheetId="0">'BT_data'!#REF!</definedName>
    <definedName name="entry_date_time" localSheetId="1">'template_1'!$C:$C</definedName>
    <definedName name="entry_date_time" localSheetId="2">'template_2'!$C:$C</definedName>
    <definedName name="entry_date_time" localSheetId="3">'template_3'!$C:$C</definedName>
    <definedName name="entry_date_time" localSheetId="4">'template_4'!$C:$C</definedName>
    <definedName name="entry_date_time" localSheetId="5">'template_5'!$C:$C</definedName>
    <definedName name="entry_date_time" localSheetId="6">'template_6'!$C:$C</definedName>
    <definedName name="entry_date_time">#REF!</definedName>
    <definedName name="entry_price" localSheetId="0">'BT_data'!#REF!</definedName>
    <definedName name="entry_price" localSheetId="1">'template_1'!$G:$G</definedName>
    <definedName name="entry_price" localSheetId="2">'template_2'!$G:$G</definedName>
    <definedName name="entry_price" localSheetId="3">'template_3'!$G:$G</definedName>
    <definedName name="entry_price" localSheetId="4">'template_4'!$G:$G</definedName>
    <definedName name="entry_price" localSheetId="5">'template_5'!$G:$G</definedName>
    <definedName name="entry_price" localSheetId="6">'template_6'!$G:$G</definedName>
    <definedName name="entry_price">#REF!</definedName>
    <definedName name="entry_signal" localSheetId="0">'BT_data'!#REF!</definedName>
    <definedName name="entry_signal" localSheetId="1">'template_1'!$E:$E</definedName>
    <definedName name="entry_signal" localSheetId="2">'template_2'!$E:$E</definedName>
    <definedName name="entry_signal" localSheetId="3">'template_3'!$E:$E</definedName>
    <definedName name="entry_signal" localSheetId="4">'template_4'!$E:$E</definedName>
    <definedName name="entry_signal" localSheetId="5">'template_5'!$E:$E</definedName>
    <definedName name="entry_signal" localSheetId="6">'template_6'!$E:$E</definedName>
    <definedName name="entry_signal">#REF!</definedName>
    <definedName name="entry_typ" localSheetId="0">'BT_data'!#REF!</definedName>
    <definedName name="entry_typ" localSheetId="1">'template_1'!$D:$D</definedName>
    <definedName name="entry_typ" localSheetId="2">'template_2'!$D:$D</definedName>
    <definedName name="entry_typ" localSheetId="3">'template_3'!$D:$D</definedName>
    <definedName name="entry_typ" localSheetId="4">'template_4'!$D:$D</definedName>
    <definedName name="entry_typ" localSheetId="5">'template_5'!$D:$D</definedName>
    <definedName name="entry_typ" localSheetId="6">'template_6'!$D:$D</definedName>
    <definedName name="entry_typ">#REF!</definedName>
    <definedName name="exit_contracts" localSheetId="0">'BT_data'!#REF!</definedName>
    <definedName name="exit_contracts" localSheetId="1">'template_1'!$J:$J</definedName>
    <definedName name="exit_contracts" localSheetId="2">'template_2'!$J:$J</definedName>
    <definedName name="exit_contracts" localSheetId="3">'template_3'!$J:$J</definedName>
    <definedName name="exit_contracts" localSheetId="4">'template_4'!$J:$J</definedName>
    <definedName name="exit_contracts" localSheetId="5">'template_5'!$J:$J</definedName>
    <definedName name="exit_contracts" localSheetId="6">'template_6'!$J:$J</definedName>
    <definedName name="exit_contracts">#REF!</definedName>
    <definedName name="exit_date_time" localSheetId="0">'BT_data'!#REF!</definedName>
    <definedName name="exit_date_time" localSheetId="1">'template_1'!$H:$H</definedName>
    <definedName name="exit_date_time" localSheetId="2">'template_2'!$H:$H</definedName>
    <definedName name="exit_date_time" localSheetId="3">'template_3'!$H:$H</definedName>
    <definedName name="exit_date_time" localSheetId="4">'template_4'!$H:$H</definedName>
    <definedName name="exit_date_time" localSheetId="5">'template_5'!$H:$H</definedName>
    <definedName name="exit_date_time" localSheetId="6">'template_6'!$H:$H</definedName>
    <definedName name="exit_date_time">#REF!</definedName>
    <definedName name="exit_price" localSheetId="0">'BT_data'!#REF!</definedName>
    <definedName name="exit_price" localSheetId="1">'template_1'!$K:$K</definedName>
    <definedName name="exit_price" localSheetId="2">'template_2'!$K:$K</definedName>
    <definedName name="exit_price" localSheetId="3">'template_3'!$K:$K</definedName>
    <definedName name="exit_price" localSheetId="4">'template_4'!$K:$K</definedName>
    <definedName name="exit_price" localSheetId="5">'template_5'!$K:$K</definedName>
    <definedName name="exit_price" localSheetId="6">'template_6'!$K:$K</definedName>
    <definedName name="exit_price">#REF!</definedName>
    <definedName name="exit_reason" localSheetId="0">'BT_data'!#REF!</definedName>
    <definedName name="exit_reason" localSheetId="1">'template_1'!$I:$I</definedName>
    <definedName name="exit_reason" localSheetId="2">'template_2'!$I:$I</definedName>
    <definedName name="exit_reason" localSheetId="3">'template_3'!$I:$I</definedName>
    <definedName name="exit_reason" localSheetId="4">'template_4'!$I:$I</definedName>
    <definedName name="exit_reason" localSheetId="5">'template_5'!$I:$I</definedName>
    <definedName name="exit_reason" localSheetId="6">'template_6'!$I:$I</definedName>
    <definedName name="exit_reason">#REF!</definedName>
    <definedName name="file_BT">'SETUP'!#REF!</definedName>
    <definedName name="first_row" localSheetId="1">'template_1'!$3:$3</definedName>
    <definedName name="first_row" localSheetId="2">'template_2'!$3:$3</definedName>
    <definedName name="first_row" localSheetId="3">'template_3'!$3:$3</definedName>
    <definedName name="first_row" localSheetId="4">'template_4'!$3:$3</definedName>
    <definedName name="first_row" localSheetId="5">'template_5'!$3:$3</definedName>
    <definedName name="first_row" localSheetId="6">'template_6'!$3:$3</definedName>
    <definedName name="first_row">#REF!</definedName>
    <definedName name="hook">'SETUP'!$I$7:$I$24</definedName>
    <definedName name="id_date" localSheetId="1">'template_1'!$A$1</definedName>
    <definedName name="id_date" localSheetId="2">'template_2'!$A$1</definedName>
    <definedName name="id_date" localSheetId="3">'template_3'!$A$1</definedName>
    <definedName name="id_date" localSheetId="4">'template_4'!$A$1</definedName>
    <definedName name="id_date" localSheetId="5">'template_5'!$A$1</definedName>
    <definedName name="id_date" localSheetId="6">'template_6'!$A$1</definedName>
    <definedName name="id_date">#REF!</definedName>
    <definedName name="id_row" localSheetId="1">'template_1'!$A:$A</definedName>
    <definedName name="id_row" localSheetId="2">'template_2'!$A:$A</definedName>
    <definedName name="id_row" localSheetId="3">'template_3'!$A:$A</definedName>
    <definedName name="id_row" localSheetId="4">'template_4'!$A:$A</definedName>
    <definedName name="id_row" localSheetId="5">'template_5'!$A:$A</definedName>
    <definedName name="id_row" localSheetId="6">'template_6'!$A:$A</definedName>
    <definedName name="id_row">#REF!</definedName>
    <definedName name="id_sheet" localSheetId="1">'template_1'!$B$1</definedName>
    <definedName name="id_sheet" localSheetId="2">'template_2'!$B$1</definedName>
    <definedName name="id_sheet" localSheetId="3">'template_3'!$B$1</definedName>
    <definedName name="id_sheet" localSheetId="4">'template_4'!$B$1</definedName>
    <definedName name="id_sheet" localSheetId="5">'template_5'!$B$1</definedName>
    <definedName name="id_sheet" localSheetId="6">'template_6'!$B$1</definedName>
    <definedName name="id_sheet">#REF!</definedName>
    <definedName name="last_row" localSheetId="1">'template_1'!$4:$4</definedName>
    <definedName name="last_row" localSheetId="2">'template_2'!$4:$4</definedName>
    <definedName name="last_row" localSheetId="3">'template_3'!$4:$4</definedName>
    <definedName name="last_row" localSheetId="4">'template_4'!$4:$4</definedName>
    <definedName name="last_row" localSheetId="5">'template_5'!$4:$4</definedName>
    <definedName name="last_row" localSheetId="6">'template_6'!$4:$4</definedName>
    <definedName name="last_row">#REF!</definedName>
    <definedName name="lst_tickers">'SETUP'!$M$16:$N$42</definedName>
    <definedName name="lst_tickers_target" localSheetId="4">'template_4'!$B$15:$B$19</definedName>
    <definedName name="lst_tickers_target" localSheetId="5">'template_5'!$B$15:$B$19</definedName>
    <definedName name="lst_tickers_target">'template_3'!$B$15:$B$19</definedName>
    <definedName name="lst_tickers_today">'SETUP'!$K$27:$K$31</definedName>
    <definedName name="month">'SETUP'!$C$4</definedName>
    <definedName name="name_app">'SETUP'!$B$1</definedName>
    <definedName name="name_trader">'SETUP'!$B$10</definedName>
    <definedName name="number_of_be" localSheetId="4">'template_4'!$AD:$AD</definedName>
    <definedName name="number_of_be" localSheetId="5">'template_5'!$AD:$AD</definedName>
    <definedName name="number_of_be">'template_3'!$AD:$AD</definedName>
    <definedName name="number_of_long" localSheetId="4">'template_4'!$AE:$AE</definedName>
    <definedName name="number_of_long" localSheetId="5">'template_5'!$AE:$AE</definedName>
    <definedName name="number_of_long">'template_3'!$AE:$AE</definedName>
    <definedName name="number_of_loss" localSheetId="4">'template_4'!$AC:$AC</definedName>
    <definedName name="number_of_loss" localSheetId="5">'template_5'!$AC:$AC</definedName>
    <definedName name="number_of_loss">'template_3'!$AC:$AC</definedName>
    <definedName name="number_of_loss_dollars" localSheetId="4">'template_4'!$AJ:$AJ</definedName>
    <definedName name="number_of_loss_dollars" localSheetId="5">'template_5'!$AJ:$AJ</definedName>
    <definedName name="number_of_loss_dollars">'template_3'!$AJ:$AJ</definedName>
    <definedName name="number_of_loss_tick" localSheetId="4">'template_4'!$AL:$AL</definedName>
    <definedName name="number_of_loss_tick" localSheetId="5">'template_5'!$AL:$AL</definedName>
    <definedName name="number_of_loss_tick">'template_3'!$AL:$AL</definedName>
    <definedName name="number_of_short" localSheetId="4">'template_4'!$AF:$AF</definedName>
    <definedName name="number_of_short" localSheetId="5">'template_5'!$AF:$AF</definedName>
    <definedName name="number_of_short">'template_3'!$AF:$AF</definedName>
    <definedName name="number_of_trades" localSheetId="4">'template_4'!$AA:$AA</definedName>
    <definedName name="number_of_trades" localSheetId="5">'template_5'!$AA:$AA</definedName>
    <definedName name="number_of_trades">'template_3'!$AA:$AA</definedName>
    <definedName name="number_of_win" localSheetId="4">'template_4'!$AB:$AB</definedName>
    <definedName name="number_of_win" localSheetId="5">'template_5'!$AB:$AB</definedName>
    <definedName name="number_of_win">'template_3'!$AB:$AB</definedName>
    <definedName name="number_of_win_dollars" localSheetId="4">'template_4'!$AI:$AI</definedName>
    <definedName name="number_of_win_dollars" localSheetId="5">'template_5'!$AI:$AI</definedName>
    <definedName name="number_of_win_dollars">'template_3'!$AI:$AI</definedName>
    <definedName name="number_of_win_tick" localSheetId="4">'template_4'!$AK:$AK</definedName>
    <definedName name="number_of_win_tick" localSheetId="5">'template_5'!$AK:$AK</definedName>
    <definedName name="number_of_win_tick">'template_3'!$AK:$AK</definedName>
    <definedName name="number_of_winL" localSheetId="4">'template_4'!$AG:$AG</definedName>
    <definedName name="number_of_winL" localSheetId="5">'template_5'!$AG:$AG</definedName>
    <definedName name="number_of_winL">'template_3'!$AG:$AG</definedName>
    <definedName name="number_of_winS" localSheetId="4">'template_4'!$AH:$AH</definedName>
    <definedName name="number_of_winS" localSheetId="5">'template_5'!$AH:$AH</definedName>
    <definedName name="number_of_winS">'template_3'!$AH:$AH</definedName>
    <definedName name="numeration">'SETUP'!$B$13</definedName>
    <definedName name="path_BT">'SETUP'!$B$7</definedName>
    <definedName name="perf_BE">'SETUP'!$K$10</definedName>
    <definedName name="perf_BE1">'SETUP'!$M$10</definedName>
    <definedName name="perf_BE2">'SETUP'!$N$10</definedName>
    <definedName name="perf_HL">'SETUP'!$K$13</definedName>
    <definedName name="perf_HL2">'SETUP'!$N$13</definedName>
    <definedName name="perf_HP">'SETUP'!$K$7</definedName>
    <definedName name="perf_HP1">'SETUP'!$M$7</definedName>
    <definedName name="perf_L">'SETUP'!$K$12</definedName>
    <definedName name="perf_L1">'SETUP'!$M$12</definedName>
    <definedName name="perf_L2">'SETUP'!$N$12</definedName>
    <definedName name="perf_P">'SETUP'!$K$8</definedName>
    <definedName name="perf_P1">'SETUP'!$M$8</definedName>
    <definedName name="perf_P2">'SETUP'!$N$8</definedName>
    <definedName name="perf_SL">'SETUP'!$K$11</definedName>
    <definedName name="perf_SL1">'SETUP'!$M$11</definedName>
    <definedName name="perf_SL2">'SETUP'!$N$11</definedName>
    <definedName name="perf_SP">'SETUP'!$K$9</definedName>
    <definedName name="perf_SP1">'SETUP'!$M$9</definedName>
    <definedName name="perf_SP2">'SETUP'!$N$9</definedName>
    <definedName name="PL_contracts" localSheetId="1">'template_1'!$O:$O</definedName>
    <definedName name="PL_contracts" localSheetId="2">'template_2'!$O:$O</definedName>
    <definedName name="PL_contracts" localSheetId="3">'template_3'!$O:$O</definedName>
    <definedName name="PL_contracts" localSheetId="4">'template_4'!$O:$O</definedName>
    <definedName name="PL_contracts" localSheetId="5">'template_5'!$O:$O</definedName>
    <definedName name="PL_contracts" localSheetId="6">'template_6'!$O:$O</definedName>
    <definedName name="PL_contracts">#REF!</definedName>
    <definedName name="PL_gross" localSheetId="1">'template_1'!$Q:$Q</definedName>
    <definedName name="PL_gross" localSheetId="2">'template_2'!$Q:$Q</definedName>
    <definedName name="PL_gross" localSheetId="3">'template_3'!$Q:$Q</definedName>
    <definedName name="PL_gross" localSheetId="4">'template_4'!$Q:$Q</definedName>
    <definedName name="PL_gross" localSheetId="5">'template_5'!$Q:$Q</definedName>
    <definedName name="PL_gross" localSheetId="6">'template_6'!$Q:$Q</definedName>
    <definedName name="PL_gross">#REF!</definedName>
    <definedName name="PL_net" localSheetId="1">'template_1'!$R:$R</definedName>
    <definedName name="PL_net" localSheetId="2">'template_2'!$R:$R</definedName>
    <definedName name="PL_net" localSheetId="3">'template_3'!$R:$R</definedName>
    <definedName name="PL_net" localSheetId="4">'template_4'!$R:$R</definedName>
    <definedName name="PL_net" localSheetId="5">'template_5'!$R:$R</definedName>
    <definedName name="PL_net" localSheetId="6">'template_6'!$R:$R</definedName>
    <definedName name="PL_net">#REF!</definedName>
    <definedName name="PL_tick" localSheetId="1">'template_1'!$P:$P</definedName>
    <definedName name="PL_tick" localSheetId="2">'template_2'!$P:$P</definedName>
    <definedName name="PL_tick" localSheetId="3">'template_3'!$P:$P</definedName>
    <definedName name="PL_tick" localSheetId="4">'template_4'!$P:$P</definedName>
    <definedName name="PL_tick" localSheetId="5">'template_5'!$P:$P</definedName>
    <definedName name="PL_tick" localSheetId="6">'template_6'!$P:$P</definedName>
    <definedName name="PL_tick">#REF!</definedName>
    <definedName name="preffix_trader">'SETUP'!$C$10</definedName>
    <definedName name="rows_pattern" localSheetId="1">'template_1'!$6:$10</definedName>
    <definedName name="rows_pattern" localSheetId="2">'template_2'!$6:$10</definedName>
    <definedName name="rows_pattern" localSheetId="3">'template_3'!$6:$10</definedName>
    <definedName name="rows_pattern" localSheetId="4">'template_4'!$6:$10</definedName>
    <definedName name="rows_pattern" localSheetId="5">'template_5'!$6:$10</definedName>
    <definedName name="rows_pattern" localSheetId="6">'template_6'!$6:$10</definedName>
    <definedName name="rows_pattern">#REF!</definedName>
    <definedName name="statistics">'SETUP'!$B$19</definedName>
    <definedName name="suffix_trader">'SETUP'!$D$10</definedName>
    <definedName name="sum_contracts" localSheetId="1">'template_1'!$O$5</definedName>
    <definedName name="sum_contracts" localSheetId="2">'template_2'!$O$5</definedName>
    <definedName name="sum_contracts" localSheetId="3">'template_3'!$O$5</definedName>
    <definedName name="sum_contracts" localSheetId="4">'template_4'!$O$5</definedName>
    <definedName name="sum_contracts" localSheetId="5">'template_5'!$O$5</definedName>
    <definedName name="sum_contracts" localSheetId="6">'template_6'!$O$5</definedName>
    <definedName name="sum_contracts">#REF!</definedName>
    <definedName name="sum_gross" localSheetId="1">'template_1'!$Q$5</definedName>
    <definedName name="sum_gross" localSheetId="2">'template_2'!$Q$5</definedName>
    <definedName name="sum_gross" localSheetId="3">'template_3'!$Q$5</definedName>
    <definedName name="sum_gross" localSheetId="4">'template_4'!$Q$5</definedName>
    <definedName name="sum_gross" localSheetId="5">'template_5'!$Q$5</definedName>
    <definedName name="sum_gross" localSheetId="6">'template_6'!$Q$5</definedName>
    <definedName name="sum_gross">#REF!</definedName>
    <definedName name="sum_net" localSheetId="1">'template_1'!$R$5</definedName>
    <definedName name="sum_net" localSheetId="2">'template_2'!$R$5</definedName>
    <definedName name="sum_net" localSheetId="3">'template_3'!$R$5</definedName>
    <definedName name="sum_net" localSheetId="4">'template_4'!$R$5</definedName>
    <definedName name="sum_net" localSheetId="5">'template_5'!$R$5</definedName>
    <definedName name="sum_net" localSheetId="6">'template_6'!$R$5</definedName>
    <definedName name="sum_net">#REF!</definedName>
    <definedName name="sum_row" localSheetId="1">'template_1'!$5:$5</definedName>
    <definedName name="sum_row" localSheetId="2">'template_2'!$5:$5</definedName>
    <definedName name="sum_row" localSheetId="3">'template_3'!$5:$5</definedName>
    <definedName name="sum_row" localSheetId="4">'template_4'!$5:$5</definedName>
    <definedName name="sum_row" localSheetId="5">'template_5'!$5:$5</definedName>
    <definedName name="sum_row" localSheetId="6">'template_6'!$5:$5</definedName>
    <definedName name="sum_row">#REF!</definedName>
    <definedName name="sum_ticks" localSheetId="1">'template_1'!$P$5</definedName>
    <definedName name="sum_ticks" localSheetId="2">'template_2'!$P$5</definedName>
    <definedName name="sum_ticks" localSheetId="3">'template_3'!$P$5</definedName>
    <definedName name="sum_ticks" localSheetId="4">'template_4'!$P$5</definedName>
    <definedName name="sum_ticks" localSheetId="5">'template_5'!$P$5</definedName>
    <definedName name="sum_ticks" localSheetId="6">'template_6'!$P$5</definedName>
    <definedName name="sum_ticks">#REF!</definedName>
    <definedName name="ticker" localSheetId="1">'template_1'!$B:$B</definedName>
    <definedName name="ticker" localSheetId="2">'template_2'!$B:$B</definedName>
    <definedName name="ticker" localSheetId="3">'template_3'!$B:$B</definedName>
    <definedName name="ticker" localSheetId="4">'template_4'!$B:$B</definedName>
    <definedName name="ticker" localSheetId="5">'template_5'!$B:$B</definedName>
    <definedName name="ticker" localSheetId="6">'template_6'!$B:$B</definedName>
    <definedName name="ticker">#REF!</definedName>
    <definedName name="ticker_2" localSheetId="4">'template_4'!$Z:$Z</definedName>
    <definedName name="ticker_2" localSheetId="5">'template_5'!$Z:$Z</definedName>
    <definedName name="ticker_2">'template_3'!$Z:$Z</definedName>
    <definedName name="trader" localSheetId="1">'template_1'!#REF!</definedName>
    <definedName name="trader" localSheetId="2">'template_2'!#REF!</definedName>
    <definedName name="trader" localSheetId="3">'template_3'!#REF!</definedName>
    <definedName name="trader" localSheetId="4">'template_4'!#REF!</definedName>
    <definedName name="trader" localSheetId="5">'template_5'!#REF!</definedName>
    <definedName name="trader" localSheetId="6">'template_6'!#REF!</definedName>
    <definedName name="trader">#REF!</definedName>
    <definedName name="version">'SETUP'!$O$1</definedName>
    <definedName name="year">'SETUP'!$B$4</definedName>
  </definedNames>
  <calcPr calcMode="autoNoTable" fullCalcOnLoad="1"/>
</workbook>
</file>

<file path=xl/sharedStrings.xml><?xml version="1.0" encoding="utf-8"?>
<sst xmlns="http://schemas.openxmlformats.org/spreadsheetml/2006/main" count="401" uniqueCount="184">
  <si>
    <t xml:space="preserve">1. Please be aware the tool was primarily made for our use and for that reason has very poor protection against other user´s mistakes. Protection was improved as possible but from time to time you can get some "run-time error". In that case you should close the file and start it again.  
2. You can work with Logger as usual with normal Excel file but only after your whole trading log is generated and finished. After a record of trade is generated you can refill it with your comments but don´t remove any rows or columns if you want trade further. The program shouldn´t work correctly after. After trading is finished and you won't generate trade log anymore you delete or rename pages, format as you like etc.
3. Please be aware Logger file also contains hidden Excel pages please don´t delete or rename none of them. Functionality of code would be corrupted. </t>
  </si>
  <si>
    <t>Bracket Trader Logger (Logger) is a simple application in Excel Visual Basic made for simplifying your everyday´s records. Logger will generate  a frame of your trading log like a table with pre-filled cells.  All neccesary data are taken from regular Bracket Trader´s log file. You won´t waste your time anymore thanks to Logger. All what you need is to generate a frame of your trading log via Logger and to refill it with your personal informations like comments, insights, evaluations etc.</t>
  </si>
  <si>
    <t>B/E STOP</t>
  </si>
  <si>
    <t>Bookmarks Auto-Colour</t>
  </si>
  <si>
    <t>Trade Auto-Number</t>
  </si>
  <si>
    <t>Entry</t>
  </si>
  <si>
    <t>Exit</t>
  </si>
  <si>
    <t>Signal</t>
  </si>
  <si>
    <t>C</t>
  </si>
  <si>
    <t>Price</t>
  </si>
  <si>
    <t>Reason</t>
  </si>
  <si>
    <t>Sum</t>
  </si>
  <si>
    <t>T1</t>
  </si>
  <si>
    <t>Ticker</t>
  </si>
  <si>
    <t>P/L</t>
  </si>
  <si>
    <t>tick</t>
  </si>
  <si>
    <t>gross</t>
  </si>
  <si>
    <t>net</t>
  </si>
  <si>
    <t>-</t>
  </si>
  <si>
    <t>Time</t>
  </si>
  <si>
    <t>(A+) nice winner !!!</t>
  </si>
  <si>
    <t>(A)  winner</t>
  </si>
  <si>
    <t>(A-) winner, but mistakes</t>
  </si>
  <si>
    <t>(B+) average, but winner</t>
  </si>
  <si>
    <t>(B) average</t>
  </si>
  <si>
    <t>(B-) average, but mistakes</t>
  </si>
  <si>
    <t>(C) loser</t>
  </si>
  <si>
    <t>(C-) terrible loser !!!</t>
  </si>
  <si>
    <t>(C+) loser, but no mistakes</t>
  </si>
  <si>
    <t>HARD STOP</t>
  </si>
  <si>
    <t>NO PROGRESS</t>
  </si>
  <si>
    <t>BAD FEELING</t>
  </si>
  <si>
    <t>Preffix</t>
  </si>
  <si>
    <t>Suffix</t>
  </si>
  <si>
    <t>Date</t>
  </si>
  <si>
    <t>Trader</t>
  </si>
  <si>
    <t>id</t>
  </si>
  <si>
    <t>Template</t>
  </si>
  <si>
    <t>Performance :</t>
  </si>
  <si>
    <t>BREAK EVEN</t>
  </si>
  <si>
    <t>SMALL LOSS</t>
  </si>
  <si>
    <t>HEAVY LOSS</t>
  </si>
  <si>
    <t>SMALL PROFITABLE</t>
  </si>
  <si>
    <t>HEAVY PROFITABLE</t>
  </si>
  <si>
    <t>Bracket Trader Logger</t>
  </si>
  <si>
    <t>Entry signals</t>
  </si>
  <si>
    <t>Exit reasons</t>
  </si>
  <si>
    <t>Performance of the day</t>
  </si>
  <si>
    <t>Bracket Trader logs directory</t>
  </si>
  <si>
    <t>Last changes</t>
  </si>
  <si>
    <t>LOSS</t>
  </si>
  <si>
    <t>PROFITABLE</t>
  </si>
  <si>
    <t>version</t>
  </si>
  <si>
    <t>invisible</t>
  </si>
  <si>
    <t>Conclusion :</t>
  </si>
  <si>
    <t>Limits</t>
  </si>
  <si>
    <t>What is Bracket Trader Logger</t>
  </si>
  <si>
    <t>History of Logger</t>
  </si>
  <si>
    <t>How to use Logger</t>
  </si>
  <si>
    <t xml:space="preserve">Logger setup </t>
  </si>
  <si>
    <t xml:space="preserve">1. You can place Logger anywhere you want. There are no limits in placement of the file. 
2. You need set up Logger before first use. You can do it on page SETUP. See bellow how to do it.
3. When you want to generate record of your trade or trades simply press button RUN or CTRL+M and your trading log will be generated. There are no limit for use. You can generate log after trading is finished or arbitrarily during trading when your current trade is closed. So you can write down your comments about your trade immediately and keep your log "fresh". You can trade more contracts and use how many exits you want. You can EVEN trade more trades (markets) at the same time and cross your entries and exits this way. Logger should handle almost every possibility. 
</t>
  </si>
  <si>
    <t>.</t>
  </si>
  <si>
    <t>Subjective rating of the trade</t>
  </si>
  <si>
    <t>Template name</t>
  </si>
  <si>
    <t>Statistics</t>
  </si>
  <si>
    <t>MAE</t>
  </si>
  <si>
    <t>MFE</t>
  </si>
  <si>
    <t>YES</t>
  </si>
  <si>
    <t>Hidden Statistics</t>
  </si>
  <si>
    <t>Long</t>
  </si>
  <si>
    <t>Short</t>
  </si>
  <si>
    <t>Total</t>
  </si>
  <si>
    <t>Win</t>
  </si>
  <si>
    <t>Loss</t>
  </si>
  <si>
    <t>BE</t>
  </si>
  <si>
    <t>Gross P/L</t>
  </si>
  <si>
    <t>Comm</t>
  </si>
  <si>
    <t>Net P/L</t>
  </si>
  <si>
    <t>%Win</t>
  </si>
  <si>
    <t>%Win L</t>
  </si>
  <si>
    <t>%Win S</t>
  </si>
  <si>
    <t>Win : Loss Tick Ratio</t>
  </si>
  <si>
    <t xml:space="preserve">N U M B E R    O F </t>
  </si>
  <si>
    <t>Trades</t>
  </si>
  <si>
    <t>Win L</t>
  </si>
  <si>
    <t>Win S</t>
  </si>
  <si>
    <t>$Win</t>
  </si>
  <si>
    <t>$Loss</t>
  </si>
  <si>
    <t>Win Tick</t>
  </si>
  <si>
    <t>Loss Tick</t>
  </si>
  <si>
    <t>Long/Short</t>
  </si>
  <si>
    <t>Performance</t>
  </si>
  <si>
    <t>Win / Loss</t>
  </si>
  <si>
    <t xml:space="preserve">Avg Profit </t>
  </si>
  <si>
    <t>Avg Win</t>
  </si>
  <si>
    <t>Avg Loss</t>
  </si>
  <si>
    <t>Comments</t>
  </si>
  <si>
    <t>NO</t>
  </si>
  <si>
    <t>Long / Short</t>
  </si>
  <si>
    <t>ER2</t>
  </si>
  <si>
    <t>YM</t>
  </si>
  <si>
    <t>EUR</t>
  </si>
  <si>
    <t>all</t>
  </si>
  <si>
    <t>NQ</t>
  </si>
  <si>
    <t>AUD</t>
  </si>
  <si>
    <t>CAD</t>
  </si>
  <si>
    <t>CHF</t>
  </si>
  <si>
    <t>ES</t>
  </si>
  <si>
    <t>GBP</t>
  </si>
  <si>
    <t>HSI</t>
  </si>
  <si>
    <t>JPY</t>
  </si>
  <si>
    <t>QG</t>
  </si>
  <si>
    <t>QM</t>
  </si>
  <si>
    <t>YG</t>
  </si>
  <si>
    <t>ZB</t>
  </si>
  <si>
    <t>ZN</t>
  </si>
  <si>
    <r>
      <t>Date</t>
    </r>
    <r>
      <rPr>
        <sz val="8"/>
        <rFont val="Tahoma"/>
        <family val="2"/>
      </rPr>
      <t xml:space="preserve"> - you must set up day for log to generatate, usually actual date, but you can generate historic logs as well
</t>
    </r>
    <r>
      <rPr>
        <b/>
        <sz val="8"/>
        <rFont val="Tahoma"/>
        <family val="2"/>
      </rPr>
      <t>Bracket Trader logs directory</t>
    </r>
    <r>
      <rPr>
        <sz val="8"/>
        <rFont val="Tahoma"/>
        <family val="2"/>
      </rPr>
      <t xml:space="preserve"> - specification, where regular Bracket Trader´s logs are stored (e.g. C:\Program Files\Bracket Trader\2005\Logs)
</t>
    </r>
    <r>
      <rPr>
        <b/>
        <sz val="8"/>
        <rFont val="Tahoma"/>
        <family val="2"/>
      </rPr>
      <t>Trader</t>
    </r>
    <r>
      <rPr>
        <sz val="8"/>
        <rFont val="Tahoma"/>
        <family val="2"/>
      </rPr>
      <t xml:space="preserve"> - you can input your name, it will be show before date in header of log table
</t>
    </r>
    <r>
      <rPr>
        <b/>
        <sz val="8"/>
        <rFont val="Tahoma"/>
        <family val="2"/>
      </rPr>
      <t>Preffix, Suffix</t>
    </r>
    <r>
      <rPr>
        <sz val="8"/>
        <rFont val="Tahoma"/>
        <family val="2"/>
      </rPr>
      <t xml:space="preserve"> - you can specify some preffix or suffix for name of your logs in bookmark at the bottom of the Excel sheet, program will create new pages in format (Preffix_)Date(_Suffix), it is optional </t>
    </r>
  </si>
  <si>
    <t>Markets (alphabet order)</t>
  </si>
  <si>
    <t>Today´s traded markets</t>
  </si>
  <si>
    <t>Here you need specifiy which markets</t>
  </si>
  <si>
    <t xml:space="preserve">you were trading today. This is used </t>
  </si>
  <si>
    <t xml:space="preserve">for automatic pre-fulfilment cells in </t>
  </si>
  <si>
    <t>Win:Loss tick ration section. (but you can</t>
  </si>
  <si>
    <t>fill it by hand yourself as well)</t>
  </si>
  <si>
    <t>order is made everytime log is generating.</t>
  </si>
  <si>
    <t>So you didn´t need to sort them by hand.</t>
  </si>
  <si>
    <t>----------------------------------------------&gt;&gt;</t>
  </si>
  <si>
    <t>YI</t>
  </si>
  <si>
    <t>FAULT</t>
  </si>
  <si>
    <t>T2</t>
  </si>
  <si>
    <t>T3</t>
  </si>
  <si>
    <t>Auto-Date</t>
  </si>
  <si>
    <t>1. Log with pre-defined fields</t>
  </si>
  <si>
    <t>2. Log with free fields</t>
  </si>
  <si>
    <t>3. Log with pre-defined fields and statistics</t>
  </si>
  <si>
    <t>4. Log with free fields and statistics</t>
  </si>
  <si>
    <t>New features and changes in latest version</t>
  </si>
  <si>
    <t>First Logger was developed by me and mainly my brother (he is much better programmer than me, his nick is LMjr) about 6/2004. We were using it couple months for our personal trading journals only.  We didn´t consider it exceptional but after some time I was asked by Cent.Hunter to share this tool with others. I posted it on E-minitraders.com forum and was very surprised how many people downloaded it. Some problem with international date format occured but bug was promptly fixed thanks to Cent.Hunter (I was on holiday that time). Bracket Trader Logger 2.xx had fixed time zone problem and some new features added (new template for non-CCI traders, trade auto-number, bookmarks auto-colour and auto-performance of the day). Than we made new optional section Statistics including MAE, MFE and Time in Trade and added in into all templates. Now we release Bracket Trader Logger 3.0x.</t>
  </si>
  <si>
    <t>field Conclusion changed to Comments with increased size (3x3 rows) for overall comments</t>
  </si>
  <si>
    <t>new Auto-Date feature added, no need tu set up date everyday, it is automatic now</t>
  </si>
  <si>
    <t>Vlad</t>
  </si>
  <si>
    <t>number of templates reduced</t>
  </si>
  <si>
    <r>
      <t>Trade Auto-Number</t>
    </r>
    <r>
      <rPr>
        <sz val="8"/>
        <rFont val="Tahoma"/>
        <family val="2"/>
      </rPr>
      <t xml:space="preserve"> - YES for automatic number of the trade, NO for doing it by hand
</t>
    </r>
    <r>
      <rPr>
        <b/>
        <sz val="8"/>
        <rFont val="Tahoma"/>
        <family val="2"/>
      </rPr>
      <t>Bookmark Auto-Colour</t>
    </r>
    <r>
      <rPr>
        <sz val="8"/>
        <rFont val="Tahoma"/>
        <family val="2"/>
      </rPr>
      <t xml:space="preserve"> - YES for automatic setting bookmarks depending on daily performance (green - profit, light grey - break even, red - loss), NO for white bookmark, this function works only on Excel 2000 or Excel XP !!!
</t>
    </r>
    <r>
      <rPr>
        <b/>
        <sz val="8"/>
        <rFont val="Tahoma"/>
        <family val="2"/>
      </rPr>
      <t>Hidden Statistics</t>
    </r>
    <r>
      <rPr>
        <sz val="8"/>
        <rFont val="Tahoma"/>
        <family val="2"/>
      </rPr>
      <t xml:space="preserve"> - NO if you want to see Statistics section, YES if this section shall be hidden
</t>
    </r>
    <r>
      <rPr>
        <b/>
        <sz val="8"/>
        <rFont val="Tahoma"/>
        <family val="2"/>
      </rPr>
      <t>Auto-Date</t>
    </r>
    <r>
      <rPr>
        <sz val="8"/>
        <rFont val="Tahoma"/>
        <family val="2"/>
      </rPr>
      <t xml:space="preserve"> - YES for automatic setting current date, NO if you can set it by hand</t>
    </r>
  </si>
  <si>
    <r>
      <t>Template</t>
    </r>
    <r>
      <rPr>
        <sz val="8"/>
        <rFont val="Tahoma"/>
        <family val="2"/>
      </rPr>
      <t xml:space="preserve"> - you can chooce a look of your trade log, there is 4 templates at your disposal right now:</t>
    </r>
  </si>
  <si>
    <r>
      <t>Entry signals</t>
    </r>
    <r>
      <rPr>
        <sz val="8"/>
        <rFont val="Tahoma"/>
        <family val="2"/>
      </rPr>
      <t xml:space="preserve"> - this is list of items for Entry signal list box in layouts 1 and 3
</t>
    </r>
    <r>
      <rPr>
        <b/>
        <sz val="8"/>
        <rFont val="Tahoma"/>
        <family val="2"/>
      </rPr>
      <t>Exit reasons</t>
    </r>
    <r>
      <rPr>
        <sz val="8"/>
        <rFont val="Tahoma"/>
        <family val="2"/>
      </rPr>
      <t xml:space="preserve"> - the same for Exit reason list box
</t>
    </r>
    <r>
      <rPr>
        <b/>
        <sz val="8"/>
        <rFont val="Tahoma"/>
        <family val="2"/>
      </rPr>
      <t>Performance of the day</t>
    </r>
    <r>
      <rPr>
        <sz val="8"/>
        <rFont val="Tahoma"/>
        <family val="2"/>
      </rPr>
      <t xml:space="preserve"> - list  for Performance of the day
</t>
    </r>
    <r>
      <rPr>
        <b/>
        <sz val="8"/>
        <rFont val="Tahoma"/>
        <family val="2"/>
      </rPr>
      <t>Subjective rating of the trade</t>
    </r>
    <r>
      <rPr>
        <sz val="8"/>
        <rFont val="Tahoma"/>
        <family val="2"/>
      </rPr>
      <t xml:space="preserve"> - list for Subjective rating of the trade
</t>
    </r>
    <r>
      <rPr>
        <b/>
        <sz val="8"/>
        <rFont val="Tahoma"/>
        <family val="2"/>
      </rPr>
      <t>Limits</t>
    </r>
    <r>
      <rPr>
        <sz val="8"/>
        <rFont val="Tahoma"/>
        <family val="2"/>
      </rPr>
      <t xml:space="preserve"> - you can set your own limits here for Auto-Performance of the day and for colouring trades by their result, BREAK EVEN condition is taken in consideration for this purpose only (e.g. every trade with profit &lt;$10 or loss&lt;-$10 will be considered as break even)</t>
    </r>
  </si>
  <si>
    <r>
      <t xml:space="preserve">Today´s traded markets </t>
    </r>
    <r>
      <rPr>
        <sz val="8"/>
        <rFont val="Tahoma"/>
        <family val="2"/>
      </rPr>
      <t xml:space="preserve">- in this box you need to specify up to 5 markets which you were trading given day, specified markets are used for Win:Loss Tick ration statistics at the bottom of log page, if you daytrade less markets simply let some cells empty, if you daytrade more markets let me know I can prepare special layout for you, master :-)
</t>
    </r>
    <r>
      <rPr>
        <b/>
        <sz val="8"/>
        <rFont val="Tahoma"/>
        <family val="2"/>
      </rPr>
      <t>Markets</t>
    </r>
    <r>
      <rPr>
        <sz val="8"/>
        <rFont val="Tahoma"/>
        <family val="2"/>
      </rPr>
      <t xml:space="preserve"> - list of markets for up mentioned box, you must set value of minimal movement for every  market for correct tick statistics, alphabet order of tickers is made everytime when log is generating so you don´t need to sort tickers by hand</t>
    </r>
  </si>
  <si>
    <t>new feature for daily classical stats and GB007´s money management stats added</t>
  </si>
  <si>
    <t>You have to specify ticker and minimal</t>
  </si>
  <si>
    <t xml:space="preserve">movement value in this list. Alphabet </t>
  </si>
  <si>
    <t>Warning</t>
  </si>
  <si>
    <t>3.03</t>
  </si>
  <si>
    <t>2005</t>
  </si>
  <si>
    <r>
      <t>1. Log with pre-defined fields</t>
    </r>
    <r>
      <rPr>
        <sz val="8"/>
        <rFont val="Tahoma"/>
        <family val="2"/>
      </rPr>
      <t xml:space="preserve"> - table has list boxes with pre-set items for Entry and Exit fields, it is not possible to write anything else, items are defined on the SETUP page 
</t>
    </r>
    <r>
      <rPr>
        <b/>
        <i/>
        <sz val="8"/>
        <rFont val="Tahoma"/>
        <family val="2"/>
      </rPr>
      <t>2. Log with free fields</t>
    </r>
    <r>
      <rPr>
        <sz val="8"/>
        <rFont val="Tahoma"/>
        <family val="2"/>
      </rPr>
      <t xml:space="preserve"> - the same as 1 but table has no list boxes for Entry and Exit fields so it is possible to write anything
</t>
    </r>
    <r>
      <rPr>
        <b/>
        <i/>
        <sz val="8"/>
        <rFont val="Tahoma"/>
        <family val="2"/>
      </rPr>
      <t xml:space="preserve">3. Log with pre-defined fields and statistics - </t>
    </r>
    <r>
      <rPr>
        <sz val="8"/>
        <rFont val="Tahoma"/>
        <family val="2"/>
      </rPr>
      <t xml:space="preserve">new template for daily statistics, full layout without option to hide collumns MAE, MFE and Time in trade and list boxes with pre-set items for Entry and Exit fields, it is not possible to write anything else, items are defined on the SETUP page 
</t>
    </r>
  </si>
  <si>
    <t xml:space="preserve">The main improvement is overall daily statistics. Now Logger calculates your daily results statistics. We included classical trade statistics along with GB007´s  money management statistics  and overall comments fields up to 9 text row. This features were build for the sake of wishes some current Logger users. Many thanks to NickTrader for his help with implementation GB007´s money management statistics. </t>
  </si>
  <si>
    <t>Vladimir aka vlad (or vlad_cz)</t>
  </si>
  <si>
    <t>&amp;</t>
  </si>
  <si>
    <t>LMjr</t>
  </si>
  <si>
    <t>new simplified templates added</t>
  </si>
  <si>
    <t>C:\Program Files\Bracket Trader\2005\Logs</t>
  </si>
  <si>
    <t>5. Simplified log with statistics</t>
  </si>
  <si>
    <t>6. Simplified log without statistics</t>
  </si>
  <si>
    <r>
      <t xml:space="preserve">4. Log with free fields and statistics </t>
    </r>
    <r>
      <rPr>
        <sz val="8"/>
        <rFont val="Tahoma"/>
        <family val="2"/>
      </rPr>
      <t xml:space="preserve">- the same as 3 but table has no list boxes for Entry and Exit fields so it is possible to write anything 
</t>
    </r>
    <r>
      <rPr>
        <b/>
        <i/>
        <sz val="8"/>
        <rFont val="Tahoma"/>
        <family val="2"/>
      </rPr>
      <t xml:space="preserve">5. Simplified log with statistics </t>
    </r>
    <r>
      <rPr>
        <sz val="8"/>
        <rFont val="Tahoma"/>
        <family val="2"/>
      </rPr>
      <t xml:space="preserve">- lately added template for log without fields for Entry and Exit reason 
</t>
    </r>
    <r>
      <rPr>
        <b/>
        <i/>
        <sz val="8"/>
        <rFont val="Tahoma"/>
        <family val="2"/>
      </rPr>
      <t>6. Simplified log without statistics</t>
    </r>
    <r>
      <rPr>
        <sz val="8"/>
        <rFont val="Tahoma"/>
        <family val="2"/>
      </rPr>
      <t xml:space="preserve"> - the same as 5 and without daily statistics</t>
    </r>
  </si>
  <si>
    <t>14</t>
  </si>
  <si>
    <t>02</t>
  </si>
  <si>
    <t>The newest version maintain all function of Bracket Trader Logger2.xx. The only change is reduction a number of templates. There are available six templates in the latest version right now . First and second templates are old templates with and without pre-defined fiels for entry and exit reasons and without stats section at the bottom of the log table. You also can hide MAE/MFE collumns in these templates. Third and fourth templates are new with additional section for classical and GB007´s trade stats. It is not possible to hide mentioned collumns here. Template 5 and 6 are simlified versions.</t>
  </si>
  <si>
    <t>MOF</t>
  </si>
  <si>
    <t>SLINGSHOT</t>
  </si>
  <si>
    <t>HIDDEN DIV</t>
  </si>
  <si>
    <t>O/U DIV</t>
  </si>
  <si>
    <t>ROSS HOOK</t>
  </si>
  <si>
    <t>123 REVERSAL</t>
  </si>
  <si>
    <t>CCI REV DIV/TLB</t>
  </si>
  <si>
    <t>CCI TREND HTLB</t>
  </si>
  <si>
    <t>CCI REG DIV/TLB</t>
  </si>
  <si>
    <t>CCI C-TREND HTLB</t>
  </si>
  <si>
    <t>CCI ZLR</t>
  </si>
  <si>
    <t>CCI ZLR/TLB</t>
  </si>
  <si>
    <t>CCI TLB/100</t>
  </si>
  <si>
    <t>CCI SHAMU</t>
  </si>
  <si>
    <t>CCI GHOST</t>
  </si>
  <si>
    <t>CCI VEGAS</t>
  </si>
  <si>
    <t>CCI HFE</t>
  </si>
  <si>
    <t>CCI HOOK</t>
  </si>
  <si>
    <r>
      <t xml:space="preserve">Important note: </t>
    </r>
    <r>
      <rPr>
        <i/>
        <sz val="8"/>
        <rFont val="Tahoma"/>
        <family val="2"/>
      </rPr>
      <t>if you are not interested in WCCI, BLine trading at the like you can replace initially pre-set items with your own but be aware ONLY GREY BOXES CAN BE CHANGED and don´t removed any cells of them just rewrite old item with new one</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</si>
</sst>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_-* #,##0\ _-;\-* #,##0\ _K_č_-;_-* &quot;-&quot;\ _K_č_-;_-@_-"/>
    <numFmt numFmtId="173" formatCode="#,##0_ ;\-#,##0\ "/>
    <numFmt numFmtId="174" formatCode="#,##0_ ;\-#,##0\;&quot;-&quot;;&quot;-&quot;"/>
    <numFmt numFmtId="175" formatCode="#,##0.00_ ;\-#,##0.00\;&quot;-&quot;;&quot;-&quot;"/>
    <numFmt numFmtId="176" formatCode="#,##0.00_ ;\-#,##0.00\;;&quot;-&quot;"/>
    <numFmt numFmtId="177" formatCode="#,##0.00_ ;\-#,##0.00\;&quot;-&quot;"/>
    <numFmt numFmtId="178" formatCode="#,##0.00_ ;\-#,##0.00;;&quot;-&quot;"/>
    <numFmt numFmtId="179" formatCode="#,##0.00_ ;\-#,##0.00;\-"/>
    <numFmt numFmtId="180" formatCode="#,##0_ ;\-#,##0;\-"/>
    <numFmt numFmtId="181" formatCode="#,##0.000_ ;\-#,##0.000;\-"/>
    <numFmt numFmtId="182" formatCode="#,##0.0_ ;\-#,##0.0;\-"/>
    <numFmt numFmtId="183" formatCode="[$$-409]#,##0.00"/>
    <numFmt numFmtId="184" formatCode="d/m/yyyy\ h:mm:ss"/>
    <numFmt numFmtId="185" formatCode="[$$-409]#,##0.00_ ;[Red]\-[$$-409]#,##0.00\ "/>
    <numFmt numFmtId="186" formatCode="0.0_ ;[Red]\-0.0\ "/>
    <numFmt numFmtId="187" formatCode="0.0_ ;[Red]\-0.0\;&quot;&quot;;&quot;&quot;"/>
    <numFmt numFmtId="188" formatCode="0.0_ ;[Red]\-0.0\;&quot;&quot;;&quot;-&quot;"/>
    <numFmt numFmtId="189" formatCode="0.0_ ;[Red]\-0.0\;&quot;-&quot;;&quot;-&quot;"/>
    <numFmt numFmtId="190" formatCode="[$$-409]#,##0.00_ ;[Red]\-[$$-409]#,##0.00\;&quot;-&quot;;&quot;-&quot;"/>
    <numFmt numFmtId="191" formatCode="General;&quot;&quot;;&quot;-&quot;"/>
    <numFmt numFmtId="192" formatCode="#,##0.0\ _K_č;[Red]\-#,##0.0\ _K_č"/>
    <numFmt numFmtId="193" formatCode="[$$-409]#,##0.00_ ;\-[$$-409]#,##0.00\ "/>
    <numFmt numFmtId="194" formatCode="&quot;#&quot;\ 0"/>
    <numFmt numFmtId="195" formatCode="&quot;Yes&quot;;&quot;Yes&quot;;&quot;No&quot;"/>
    <numFmt numFmtId="196" formatCode="&quot;True&quot;;&quot;True&quot;;&quot;False&quot;"/>
    <numFmt numFmtId="197" formatCode="&quot;On&quot;;&quot;On&quot;;&quot;Off&quot;"/>
    <numFmt numFmtId="198" formatCode="#,"/>
    <numFmt numFmtId="199" formatCode="&quot;#&quot;\ #"/>
    <numFmt numFmtId="200" formatCode="&quot;#&quot;#"/>
    <numFmt numFmtId="201" formatCode="&quot;#&quot;0"/>
    <numFmt numFmtId="202" formatCode="yyyy/yymm/dd"/>
    <numFmt numFmtId="203" formatCode="&quot;+/- &quot;[$$-409]#,##0.00"/>
    <numFmt numFmtId="204" formatCode="&quot;&gt;&quot;\ [$$-409]#,##0.00_ ;[Red]\-[$$-409]#,##0.00\ "/>
    <numFmt numFmtId="205" formatCode="&quot;&lt; &quot;[$$-409]#,##0.00_ ;[Red]&quot;&lt; &quot;\-[$$-409]#,##0.00\ "/>
    <numFmt numFmtId="206" formatCode="&quot;&gt; &quot;[$$-409]#,##0.00_ ;[Red]&quot;&gt; &quot;\-[$$-409]#,##0.00\ "/>
    <numFmt numFmtId="207" formatCode="0.0"/>
    <numFmt numFmtId="208" formatCode="0.0000000"/>
    <numFmt numFmtId="209" formatCode="0.000000"/>
    <numFmt numFmtId="210" formatCode="0.00000"/>
    <numFmt numFmtId="211" formatCode="0.0000"/>
    <numFmt numFmtId="212" formatCode="0.000"/>
  </numFmts>
  <fonts count="27">
    <font>
      <sz val="10"/>
      <name val="Arial CE"/>
      <family val="0"/>
    </font>
    <font>
      <b/>
      <sz val="12"/>
      <name val="Tahoma"/>
      <family val="2"/>
    </font>
    <font>
      <sz val="8"/>
      <name val="Arial CE"/>
      <family val="0"/>
    </font>
    <font>
      <sz val="8"/>
      <name val="Tahoma"/>
      <family val="2"/>
    </font>
    <font>
      <b/>
      <sz val="8"/>
      <name val="Tahoma"/>
      <family val="2"/>
    </font>
    <font>
      <b/>
      <sz val="8"/>
      <color indexed="48"/>
      <name val="Tahoma"/>
      <family val="2"/>
    </font>
    <font>
      <b/>
      <sz val="10"/>
      <name val="Tahoma"/>
      <family val="2"/>
    </font>
    <font>
      <u val="single"/>
      <sz val="10"/>
      <color indexed="12"/>
      <name val="Arial CE"/>
      <family val="0"/>
    </font>
    <font>
      <u val="single"/>
      <sz val="10"/>
      <color indexed="36"/>
      <name val="Arial CE"/>
      <family val="0"/>
    </font>
    <font>
      <b/>
      <sz val="9"/>
      <name val="Tahoma"/>
      <family val="2"/>
    </font>
    <font>
      <sz val="9"/>
      <name val="Tahoma"/>
      <family val="2"/>
    </font>
    <font>
      <sz val="7"/>
      <name val="Tahoma"/>
      <family val="2"/>
    </font>
    <font>
      <b/>
      <sz val="11"/>
      <name val="Tahoma"/>
      <family val="2"/>
    </font>
    <font>
      <sz val="11"/>
      <name val="Tahoma"/>
      <family val="2"/>
    </font>
    <font>
      <b/>
      <sz val="14"/>
      <color indexed="48"/>
      <name val="Tahoma"/>
      <family val="2"/>
    </font>
    <font>
      <sz val="14"/>
      <color indexed="60"/>
      <name val="Tahoma"/>
      <family val="2"/>
    </font>
    <font>
      <sz val="8"/>
      <color indexed="60"/>
      <name val="Tahoma"/>
      <family val="2"/>
    </font>
    <font>
      <b/>
      <sz val="10"/>
      <color indexed="60"/>
      <name val="Tahoma"/>
      <family val="2"/>
    </font>
    <font>
      <b/>
      <sz val="12"/>
      <color indexed="60"/>
      <name val="Tahoma"/>
      <family val="2"/>
    </font>
    <font>
      <i/>
      <sz val="16"/>
      <color indexed="60"/>
      <name val="Tahoma"/>
      <family val="2"/>
    </font>
    <font>
      <b/>
      <sz val="8"/>
      <color indexed="60"/>
      <name val="Tahoma"/>
      <family val="2"/>
    </font>
    <font>
      <b/>
      <sz val="11"/>
      <color indexed="12"/>
      <name val="Tahoma"/>
      <family val="2"/>
    </font>
    <font>
      <sz val="10"/>
      <name val="Tahoma"/>
      <family val="2"/>
    </font>
    <font>
      <b/>
      <i/>
      <sz val="8"/>
      <name val="Tahoma"/>
      <family val="2"/>
    </font>
    <font>
      <i/>
      <sz val="8"/>
      <name val="Tahoma"/>
      <family val="2"/>
    </font>
    <font>
      <sz val="10"/>
      <name val="Arial"/>
      <family val="0"/>
    </font>
    <font>
      <i/>
      <sz val="8"/>
      <color indexed="48"/>
      <name val="Tahoma"/>
      <family val="2"/>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92">
    <border>
      <left/>
      <right/>
      <top/>
      <bottom/>
      <diagonal/>
    </border>
    <border>
      <left style="hair"/>
      <right style="hair"/>
      <top style="hair"/>
      <bottom style="thin"/>
    </border>
    <border>
      <left style="hair"/>
      <right style="hair"/>
      <top style="hair"/>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thin"/>
      <right style="hair"/>
      <top style="thin"/>
      <bottom style="thin"/>
    </border>
    <border>
      <left style="hair"/>
      <right style="hair"/>
      <top style="thin"/>
      <bottom style="thin"/>
    </border>
    <border>
      <left style="thin"/>
      <right>
        <color indexed="63"/>
      </right>
      <top style="hair"/>
      <bottom style="hair"/>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hair"/>
      <right style="hair"/>
      <top style="medium"/>
      <bottom style="hair"/>
    </border>
    <border>
      <left style="hair"/>
      <right style="medium"/>
      <top style="medium"/>
      <bottom style="hair"/>
    </border>
    <border>
      <left style="hair"/>
      <right style="medium"/>
      <top style="hair"/>
      <bottom style="thin"/>
    </border>
    <border>
      <left style="medium"/>
      <right style="hair"/>
      <top style="thin"/>
      <bottom style="thin"/>
    </border>
    <border>
      <left style="hair"/>
      <right style="medium"/>
      <top style="thin"/>
      <bottom style="thin"/>
    </border>
    <border>
      <left style="medium"/>
      <right>
        <color indexed="63"/>
      </right>
      <top style="thin"/>
      <bottom style="thin"/>
    </border>
    <border>
      <left style="thin"/>
      <right style="medium"/>
      <top style="thin"/>
      <bottom style="thin"/>
    </border>
    <border>
      <left style="medium"/>
      <right style="hair"/>
      <top style="hair"/>
      <bottom style="hair"/>
    </border>
    <border>
      <left style="hair"/>
      <right style="medium"/>
      <top style="hair"/>
      <bottom style="hair"/>
    </border>
    <border>
      <left style="medium"/>
      <right style="hair"/>
      <top style="hair"/>
      <bottom>
        <color indexed="63"/>
      </bottom>
    </border>
    <border>
      <left style="thin"/>
      <right style="hair"/>
      <top style="thin"/>
      <bottom style="hair"/>
    </border>
    <border>
      <left style="hair"/>
      <right style="thin"/>
      <top style="hair"/>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color indexed="63"/>
      </right>
      <top style="thin"/>
      <bottom>
        <color indexed="63"/>
      </bottom>
    </border>
    <border>
      <left style="medium"/>
      <right style="hair"/>
      <top style="hair"/>
      <bottom style="medium"/>
    </border>
    <border>
      <left style="hair"/>
      <right>
        <color indexed="63"/>
      </right>
      <top style="hair"/>
      <bottom style="hair"/>
    </border>
    <border>
      <left style="hair"/>
      <right style="hair"/>
      <top>
        <color indexed="63"/>
      </top>
      <bottom style="hair"/>
    </border>
    <border>
      <left>
        <color indexed="63"/>
      </left>
      <right style="thin"/>
      <top style="thin"/>
      <bottom>
        <color indexed="63"/>
      </bottom>
    </border>
    <border>
      <left style="thin"/>
      <right>
        <color indexed="63"/>
      </right>
      <top>
        <color indexed="63"/>
      </top>
      <bottom style="thin"/>
    </border>
    <border>
      <left style="hair"/>
      <right style="thin"/>
      <top style="hair"/>
      <bottom style="medium"/>
    </border>
    <border>
      <left>
        <color indexed="63"/>
      </left>
      <right>
        <color indexed="63"/>
      </right>
      <top style="thin"/>
      <bottom>
        <color indexed="63"/>
      </bottom>
    </border>
    <border>
      <left>
        <color indexed="63"/>
      </left>
      <right style="medium"/>
      <top style="thin"/>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hair"/>
      <right style="medium"/>
      <top>
        <color indexed="63"/>
      </top>
      <bottom style="hair"/>
    </border>
    <border>
      <left style="thin"/>
      <right>
        <color indexed="63"/>
      </right>
      <top>
        <color indexed="63"/>
      </top>
      <bottom style="hair"/>
    </border>
    <border>
      <left style="medium"/>
      <right style="hair"/>
      <top>
        <color indexed="63"/>
      </top>
      <bottom style="hair"/>
    </border>
    <border>
      <left style="medium"/>
      <right style="thin"/>
      <top>
        <color indexed="63"/>
      </top>
      <bottom style="hair"/>
    </border>
    <border>
      <left style="medium"/>
      <right style="thin"/>
      <top style="thin"/>
      <bottom style="medium"/>
    </border>
    <border>
      <left style="thin"/>
      <right>
        <color indexed="63"/>
      </right>
      <top style="thin"/>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style="medium"/>
      <right style="hair"/>
      <top style="medium"/>
      <bottom>
        <color indexed="63"/>
      </bottom>
    </border>
    <border>
      <left style="medium"/>
      <right style="hair"/>
      <top>
        <color indexed="63"/>
      </top>
      <bottom style="thin"/>
    </border>
    <border>
      <left style="hair"/>
      <right>
        <color indexed="63"/>
      </right>
      <top style="hair"/>
      <bottom>
        <color indexed="63"/>
      </bottom>
    </border>
    <border>
      <left>
        <color indexed="63"/>
      </left>
      <right style="hair"/>
      <top>
        <color indexed="63"/>
      </top>
      <bottom style="thin"/>
    </border>
    <border>
      <left style="thin"/>
      <right style="hair"/>
      <top style="medium"/>
      <bottom>
        <color indexed="63"/>
      </bottom>
    </border>
    <border>
      <left style="thin"/>
      <right style="hair"/>
      <top>
        <color indexed="63"/>
      </top>
      <bottom style="thin"/>
    </border>
    <border>
      <left style="medium"/>
      <right style="thin"/>
      <top style="thin"/>
      <bottom style="thin"/>
    </border>
    <border>
      <left style="medium"/>
      <right style="thin"/>
      <top style="medium"/>
      <bottom style="thin"/>
    </border>
    <border>
      <left style="hair"/>
      <right style="medium"/>
      <top style="hair"/>
      <bottom>
        <color indexed="63"/>
      </bottom>
    </border>
    <border>
      <left style="medium"/>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color indexed="22"/>
      </top>
      <bottom>
        <color indexed="63"/>
      </bottom>
    </border>
    <border>
      <left>
        <color indexed="63"/>
      </left>
      <right>
        <color indexed="63"/>
      </right>
      <top style="thin">
        <color indexed="22"/>
      </top>
      <bottom>
        <color indexed="63"/>
      </bottom>
    </border>
    <border>
      <left>
        <color indexed="63"/>
      </left>
      <right style="medium"/>
      <top style="thin">
        <color indexed="22"/>
      </top>
      <bottom>
        <color indexed="63"/>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25" fillId="0" borderId="0">
      <alignment/>
      <protection/>
    </xf>
    <xf numFmtId="9" fontId="0" fillId="0" borderId="0" applyFont="0" applyFill="0" applyBorder="0" applyAlignment="0" applyProtection="0"/>
    <xf numFmtId="0" fontId="8" fillId="0" borderId="0" applyNumberFormat="0" applyFill="0" applyBorder="0" applyAlignment="0" applyProtection="0"/>
  </cellStyleXfs>
  <cellXfs count="254">
    <xf numFmtId="0" fontId="0" fillId="0" borderId="0" xfId="0" applyAlignment="1">
      <alignment/>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NumberFormat="1" applyFont="1" applyBorder="1" applyAlignment="1">
      <alignment horizontal="center" vertical="center"/>
    </xf>
    <xf numFmtId="193" fontId="3" fillId="0" borderId="2" xfId="0" applyNumberFormat="1" applyFont="1" applyBorder="1" applyAlignment="1">
      <alignment horizontal="center" vertical="center"/>
    </xf>
    <xf numFmtId="21" fontId="3" fillId="0" borderId="2" xfId="0" applyNumberFormat="1" applyFont="1" applyBorder="1" applyAlignment="1">
      <alignment horizontal="center" vertical="center"/>
    </xf>
    <xf numFmtId="0" fontId="4" fillId="2" borderId="3" xfId="0" applyFont="1" applyFill="1" applyBorder="1" applyAlignment="1">
      <alignment horizontal="centerContinuous" vertical="center"/>
    </xf>
    <xf numFmtId="0" fontId="4" fillId="2" borderId="4" xfId="0" applyFont="1" applyFill="1" applyBorder="1" applyAlignment="1">
      <alignment horizontal="centerContinuous" vertical="center"/>
    </xf>
    <xf numFmtId="180" fontId="3" fillId="0" borderId="2" xfId="0" applyNumberFormat="1" applyFont="1" applyBorder="1" applyAlignment="1">
      <alignment horizontal="center" vertical="center"/>
    </xf>
    <xf numFmtId="0" fontId="3" fillId="0" borderId="5" xfId="0" applyFont="1" applyBorder="1" applyAlignment="1">
      <alignment horizontal="center" vertical="center"/>
    </xf>
    <xf numFmtId="21"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21" fontId="3" fillId="0" borderId="8" xfId="0" applyNumberFormat="1" applyFont="1" applyBorder="1" applyAlignment="1">
      <alignment horizontal="center" vertical="center"/>
    </xf>
    <xf numFmtId="49" fontId="2" fillId="0" borderId="8" xfId="0" applyNumberFormat="1" applyFont="1" applyBorder="1" applyAlignment="1">
      <alignment horizontal="left" vertical="center" wrapText="1"/>
    </xf>
    <xf numFmtId="180" fontId="3" fillId="0" borderId="8" xfId="0" applyNumberFormat="1" applyFont="1" applyBorder="1" applyAlignment="1">
      <alignment horizontal="center" vertical="center"/>
    </xf>
    <xf numFmtId="179" fontId="3" fillId="0" borderId="8" xfId="0" applyNumberFormat="1" applyFont="1" applyBorder="1" applyAlignment="1">
      <alignment horizontal="center" vertical="center"/>
    </xf>
    <xf numFmtId="0" fontId="3" fillId="0" borderId="8" xfId="0" applyFont="1" applyBorder="1" applyAlignment="1">
      <alignment vertical="center"/>
    </xf>
    <xf numFmtId="0" fontId="9" fillId="0" borderId="0" xfId="0" applyFont="1" applyBorder="1" applyAlignment="1">
      <alignment vertical="center"/>
    </xf>
    <xf numFmtId="202" fontId="10" fillId="0" borderId="0" xfId="0" applyNumberFormat="1" applyFont="1" applyBorder="1" applyAlignment="1">
      <alignment horizontal="center" vertical="center"/>
    </xf>
    <xf numFmtId="0" fontId="10" fillId="0" borderId="0" xfId="0" applyFont="1" applyAlignment="1">
      <alignment vertical="center"/>
    </xf>
    <xf numFmtId="0" fontId="3" fillId="0" borderId="0" xfId="0" applyFont="1" applyAlignment="1">
      <alignment horizontal="right" vertical="center"/>
    </xf>
    <xf numFmtId="0" fontId="12" fillId="0" borderId="0" xfId="0" applyFont="1" applyBorder="1" applyAlignment="1">
      <alignment horizontal="left" vertical="center" indent="1"/>
    </xf>
    <xf numFmtId="0" fontId="12" fillId="0" borderId="0" xfId="0" applyFont="1" applyBorder="1" applyAlignment="1">
      <alignment horizontal="left" vertical="center"/>
    </xf>
    <xf numFmtId="0" fontId="12" fillId="0" borderId="0" xfId="0" applyFont="1" applyBorder="1" applyAlignment="1">
      <alignment vertical="center"/>
    </xf>
    <xf numFmtId="0" fontId="13" fillId="0" borderId="0" xfId="0" applyFont="1" applyAlignment="1">
      <alignment vertical="center"/>
    </xf>
    <xf numFmtId="0" fontId="3" fillId="0" borderId="9" xfId="0" applyFont="1" applyBorder="1" applyAlignment="1">
      <alignment horizontal="center" vertical="center"/>
    </xf>
    <xf numFmtId="0" fontId="14" fillId="0" borderId="0" xfId="0" applyFont="1" applyBorder="1" applyAlignment="1">
      <alignment vertical="center"/>
    </xf>
    <xf numFmtId="0" fontId="15" fillId="3" borderId="0" xfId="0" applyFont="1" applyFill="1" applyBorder="1" applyAlignment="1">
      <alignment vertical="center"/>
    </xf>
    <xf numFmtId="0" fontId="16" fillId="3" borderId="0" xfId="0" applyFont="1" applyFill="1" applyAlignment="1">
      <alignment vertical="center"/>
    </xf>
    <xf numFmtId="0" fontId="17" fillId="3" borderId="0" xfId="0" applyFont="1" applyFill="1" applyBorder="1" applyAlignment="1">
      <alignment horizontal="right" vertical="center"/>
    </xf>
    <xf numFmtId="0" fontId="4" fillId="0" borderId="0" xfId="0" applyFont="1" applyBorder="1" applyAlignment="1">
      <alignment horizontal="left" vertical="center" indent="1"/>
    </xf>
    <xf numFmtId="0" fontId="4" fillId="3" borderId="2" xfId="0" applyNumberFormat="1" applyFont="1" applyFill="1" applyBorder="1" applyAlignment="1">
      <alignment horizontal="center" vertical="center"/>
    </xf>
    <xf numFmtId="193" fontId="4" fillId="3" borderId="2" xfId="0" applyNumberFormat="1" applyFont="1" applyFill="1" applyBorder="1" applyAlignment="1">
      <alignment horizontal="center" vertical="center"/>
    </xf>
    <xf numFmtId="180" fontId="4" fillId="3" borderId="10"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11" fillId="3" borderId="11" xfId="0" applyFont="1" applyFill="1" applyBorder="1" applyAlignment="1">
      <alignment horizontal="center" vertical="center"/>
    </xf>
    <xf numFmtId="0" fontId="4" fillId="3" borderId="10" xfId="0" applyNumberFormat="1" applyFont="1" applyFill="1" applyBorder="1" applyAlignment="1">
      <alignment horizontal="center" vertical="center"/>
    </xf>
    <xf numFmtId="193" fontId="4" fillId="3" borderId="10" xfId="0" applyNumberFormat="1" applyFont="1" applyFill="1" applyBorder="1" applyAlignment="1">
      <alignment horizontal="center" vertical="center"/>
    </xf>
    <xf numFmtId="0" fontId="5" fillId="0" borderId="0" xfId="0" applyFont="1" applyAlignment="1">
      <alignment horizontal="center"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205" fontId="3" fillId="0" borderId="12" xfId="0" applyNumberFormat="1" applyFont="1" applyFill="1" applyBorder="1" applyAlignment="1">
      <alignment horizontal="left" vertical="center" indent="1"/>
    </xf>
    <xf numFmtId="205" fontId="3" fillId="0" borderId="13" xfId="0" applyNumberFormat="1" applyFont="1" applyFill="1" applyBorder="1" applyAlignment="1">
      <alignment horizontal="left" vertical="center" indent="1"/>
    </xf>
    <xf numFmtId="205" fontId="3" fillId="0" borderId="0" xfId="0" applyNumberFormat="1" applyFont="1" applyFill="1" applyBorder="1" applyAlignment="1">
      <alignment horizontal="left" vertical="center" indent="1"/>
    </xf>
    <xf numFmtId="0" fontId="5" fillId="0" borderId="0" xfId="0" applyFont="1" applyFill="1" applyAlignment="1">
      <alignment vertical="center"/>
    </xf>
    <xf numFmtId="0" fontId="3" fillId="0" borderId="13" xfId="0" applyFont="1" applyFill="1" applyBorder="1" applyAlignment="1">
      <alignment horizontal="left" vertical="center" indent="1"/>
    </xf>
    <xf numFmtId="0" fontId="3" fillId="0" borderId="14" xfId="0" applyFont="1" applyFill="1" applyBorder="1" applyAlignment="1">
      <alignment horizontal="left" vertical="center" indent="1"/>
    </xf>
    <xf numFmtId="0" fontId="3" fillId="0" borderId="0" xfId="0" applyFont="1" applyFill="1" applyAlignment="1">
      <alignment vertical="center"/>
    </xf>
    <xf numFmtId="0" fontId="4" fillId="3" borderId="15" xfId="0" applyFont="1" applyFill="1" applyBorder="1" applyAlignment="1">
      <alignment horizontal="left" vertical="center" indent="1"/>
    </xf>
    <xf numFmtId="0" fontId="4" fillId="3" borderId="14" xfId="0" applyFont="1" applyFill="1" applyBorder="1" applyAlignment="1">
      <alignment horizontal="left" vertical="center" indent="1"/>
    </xf>
    <xf numFmtId="0" fontId="4" fillId="3" borderId="16" xfId="0" applyFont="1" applyFill="1" applyBorder="1" applyAlignment="1">
      <alignment horizontal="left" vertical="center" indent="1"/>
    </xf>
    <xf numFmtId="206" fontId="3" fillId="0" borderId="0" xfId="0" applyNumberFormat="1" applyFont="1" applyFill="1" applyBorder="1" applyAlignment="1">
      <alignment horizontal="left" vertical="center" indent="1"/>
    </xf>
    <xf numFmtId="206" fontId="3" fillId="0" borderId="17" xfId="0" applyNumberFormat="1" applyFont="1" applyFill="1" applyBorder="1" applyAlignment="1">
      <alignment horizontal="left" vertical="center" indent="1"/>
    </xf>
    <xf numFmtId="206" fontId="3" fillId="0" borderId="18" xfId="0" applyNumberFormat="1" applyFont="1" applyFill="1" applyBorder="1" applyAlignment="1">
      <alignment horizontal="left" vertical="center" indent="1"/>
    </xf>
    <xf numFmtId="0" fontId="4" fillId="0" borderId="0" xfId="0" applyFont="1" applyAlignment="1">
      <alignment vertical="center"/>
    </xf>
    <xf numFmtId="0" fontId="20" fillId="3" borderId="0" xfId="0" applyFont="1" applyFill="1" applyBorder="1" applyAlignment="1">
      <alignment horizontal="right" vertical="center"/>
    </xf>
    <xf numFmtId="0" fontId="11" fillId="0" borderId="0" xfId="0" applyFont="1" applyBorder="1" applyAlignment="1">
      <alignment horizontal="right" vertical="center"/>
    </xf>
    <xf numFmtId="0" fontId="19" fillId="0" borderId="0" xfId="0" applyFont="1" applyFill="1" applyBorder="1" applyAlignment="1">
      <alignment horizontal="left" vertical="center" indent="1"/>
    </xf>
    <xf numFmtId="0" fontId="15" fillId="0" borderId="0" xfId="0" applyFont="1" applyFill="1" applyBorder="1" applyAlignment="1">
      <alignment vertical="center"/>
    </xf>
    <xf numFmtId="0" fontId="16" fillId="0" borderId="0" xfId="0" applyFont="1" applyFill="1" applyAlignment="1">
      <alignment vertical="center"/>
    </xf>
    <xf numFmtId="0" fontId="17"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3" fillId="0" borderId="0" xfId="0" applyFont="1" applyAlignment="1">
      <alignment vertical="center"/>
    </xf>
    <xf numFmtId="0" fontId="3" fillId="0" borderId="0" xfId="0" applyFont="1" applyFill="1" applyAlignment="1">
      <alignment vertical="center"/>
    </xf>
    <xf numFmtId="0" fontId="21" fillId="3" borderId="0" xfId="0" applyFont="1" applyFill="1" applyAlignment="1">
      <alignment horizontal="left" vertical="center" indent="1"/>
    </xf>
    <xf numFmtId="0" fontId="10" fillId="3" borderId="0" xfId="0" applyFont="1" applyFill="1" applyAlignment="1">
      <alignment vertical="center"/>
    </xf>
    <xf numFmtId="0" fontId="22" fillId="0" borderId="0" xfId="0" applyFont="1" applyAlignment="1">
      <alignment vertical="center"/>
    </xf>
    <xf numFmtId="0" fontId="22" fillId="0" borderId="0" xfId="0" applyFont="1" applyAlignment="1">
      <alignment horizontal="left" vertical="center" indent="1"/>
    </xf>
    <xf numFmtId="49"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left" vertical="center" indent="1"/>
      <protection locked="0"/>
    </xf>
    <xf numFmtId="0" fontId="4" fillId="3" borderId="10" xfId="0" applyFont="1" applyFill="1" applyBorder="1" applyAlignment="1" applyProtection="1">
      <alignment horizontal="center" vertical="center"/>
      <protection locked="0"/>
    </xf>
    <xf numFmtId="0" fontId="4" fillId="3" borderId="15" xfId="0" applyFont="1" applyFill="1" applyBorder="1" applyAlignment="1" applyProtection="1">
      <alignment horizontal="left" vertical="center" indent="1"/>
      <protection locked="0"/>
    </xf>
    <xf numFmtId="0" fontId="4" fillId="3" borderId="14" xfId="0" applyFont="1" applyFill="1" applyBorder="1" applyAlignment="1" applyProtection="1">
      <alignment horizontal="left" vertical="center" indent="1"/>
      <protection locked="0"/>
    </xf>
    <xf numFmtId="0" fontId="4" fillId="3" borderId="16" xfId="0" applyFont="1" applyFill="1" applyBorder="1" applyAlignment="1" applyProtection="1">
      <alignment horizontal="left" vertical="center" indent="1"/>
      <protection locked="0"/>
    </xf>
    <xf numFmtId="185" fontId="4" fillId="3" borderId="15" xfId="0" applyNumberFormat="1" applyFont="1" applyFill="1" applyBorder="1" applyAlignment="1" applyProtection="1">
      <alignment horizontal="left" vertical="center" indent="1"/>
      <protection locked="0"/>
    </xf>
    <xf numFmtId="185" fontId="4" fillId="3" borderId="14" xfId="0" applyNumberFormat="1" applyFont="1" applyFill="1" applyBorder="1" applyAlignment="1" applyProtection="1">
      <alignment horizontal="left" vertical="center" indent="1"/>
      <protection locked="0"/>
    </xf>
    <xf numFmtId="185" fontId="4" fillId="3" borderId="16" xfId="0" applyNumberFormat="1" applyFont="1" applyFill="1" applyBorder="1" applyAlignment="1" applyProtection="1">
      <alignment horizontal="left" vertical="center" indent="1"/>
      <protection locked="0"/>
    </xf>
    <xf numFmtId="16" fontId="20" fillId="3" borderId="0" xfId="0" applyNumberFormat="1" applyFont="1" applyFill="1" applyBorder="1" applyAlignment="1" quotePrefix="1">
      <alignment vertical="center"/>
    </xf>
    <xf numFmtId="0" fontId="4" fillId="3" borderId="11" xfId="0" applyNumberFormat="1" applyFont="1" applyFill="1" applyBorder="1" applyAlignment="1">
      <alignment horizontal="center" vertical="center"/>
    </xf>
    <xf numFmtId="0" fontId="4" fillId="3" borderId="19" xfId="0" applyNumberFormat="1" applyFont="1" applyFill="1" applyBorder="1" applyAlignment="1">
      <alignment horizontal="center" vertical="center"/>
    </xf>
    <xf numFmtId="0" fontId="3" fillId="0" borderId="0" xfId="20" applyFont="1" applyBorder="1" applyAlignment="1">
      <alignment horizontal="center" vertical="center"/>
      <protection/>
    </xf>
    <xf numFmtId="0" fontId="3" fillId="0" borderId="0" xfId="20" applyFont="1" applyBorder="1" applyAlignment="1">
      <alignment vertical="center"/>
      <protection/>
    </xf>
    <xf numFmtId="0" fontId="3" fillId="0" borderId="20" xfId="20" applyFont="1" applyBorder="1" applyAlignment="1">
      <alignment horizontal="center" vertical="center"/>
      <protection/>
    </xf>
    <xf numFmtId="0" fontId="3" fillId="0" borderId="21" xfId="0" applyFont="1" applyFill="1" applyBorder="1" applyAlignment="1">
      <alignment horizontal="center" vertical="center"/>
    </xf>
    <xf numFmtId="180" fontId="4" fillId="3" borderId="22" xfId="0" applyNumberFormat="1" applyFont="1" applyFill="1" applyBorder="1" applyAlignment="1">
      <alignment horizontal="center" vertical="center"/>
    </xf>
    <xf numFmtId="0" fontId="3" fillId="0" borderId="23" xfId="0" applyFont="1" applyBorder="1" applyAlignment="1">
      <alignment horizontal="center" vertical="center"/>
    </xf>
    <xf numFmtId="0" fontId="12" fillId="0" borderId="0" xfId="0" applyFont="1" applyBorder="1" applyAlignment="1">
      <alignment horizontal="center" vertical="center"/>
    </xf>
    <xf numFmtId="0" fontId="4" fillId="2" borderId="24" xfId="0" applyFont="1" applyFill="1" applyBorder="1" applyAlignment="1">
      <alignment horizontal="centerContinuous" vertical="center"/>
    </xf>
    <xf numFmtId="0" fontId="4" fillId="2" borderId="25" xfId="0" applyFont="1" applyFill="1" applyBorder="1" applyAlignment="1">
      <alignment horizontal="centerContinuous" vertical="center"/>
    </xf>
    <xf numFmtId="0" fontId="4" fillId="2" borderId="26" xfId="0" applyFont="1" applyFill="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4" fillId="3" borderId="29" xfId="0" applyFont="1" applyFill="1" applyBorder="1" applyAlignment="1">
      <alignment horizontal="center" vertical="center"/>
    </xf>
    <xf numFmtId="193" fontId="4" fillId="3" borderId="30" xfId="0" applyNumberFormat="1" applyFont="1" applyFill="1" applyBorder="1" applyAlignment="1">
      <alignment horizontal="center" vertical="center"/>
    </xf>
    <xf numFmtId="0" fontId="3" fillId="0" borderId="31" xfId="0" applyFont="1" applyBorder="1" applyAlignment="1">
      <alignment horizontal="center" vertical="center"/>
    </xf>
    <xf numFmtId="193" fontId="3" fillId="0" borderId="32" xfId="0" applyNumberFormat="1" applyFont="1" applyBorder="1" applyAlignment="1">
      <alignment horizontal="center" vertical="center"/>
    </xf>
    <xf numFmtId="0" fontId="3" fillId="0" borderId="33" xfId="0" applyFont="1" applyBorder="1" applyAlignment="1">
      <alignment horizontal="center" vertical="center"/>
    </xf>
    <xf numFmtId="193" fontId="4" fillId="3" borderId="32" xfId="0" applyNumberFormat="1" applyFont="1" applyFill="1" applyBorder="1" applyAlignment="1">
      <alignment horizontal="center" vertical="center"/>
    </xf>
    <xf numFmtId="0" fontId="4" fillId="2" borderId="34" xfId="0" applyFont="1" applyFill="1" applyBorder="1" applyAlignment="1">
      <alignment horizontal="centerContinuous" vertical="center"/>
    </xf>
    <xf numFmtId="0" fontId="9" fillId="0" borderId="0" xfId="0"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4" fillId="3" borderId="36" xfId="21" applyFont="1" applyFill="1" applyBorder="1" applyAlignment="1">
      <alignment horizontal="center" vertical="center"/>
      <protection/>
    </xf>
    <xf numFmtId="0" fontId="4" fillId="3" borderId="37" xfId="21" applyFont="1" applyFill="1" applyBorder="1" applyAlignment="1">
      <alignment horizontal="center" vertical="center"/>
      <protection/>
    </xf>
    <xf numFmtId="0" fontId="3" fillId="0" borderId="38" xfId="20" applyFont="1" applyBorder="1" applyAlignment="1">
      <alignment horizontal="center" vertical="center"/>
      <protection/>
    </xf>
    <xf numFmtId="180" fontId="4" fillId="0" borderId="10" xfId="20" applyNumberFormat="1" applyFont="1" applyBorder="1" applyAlignment="1">
      <alignment horizontal="center" vertical="center"/>
      <protection/>
    </xf>
    <xf numFmtId="0" fontId="4" fillId="0" borderId="10" xfId="20" applyNumberFormat="1" applyFont="1" applyBorder="1" applyAlignment="1">
      <alignment horizontal="center" vertical="center"/>
      <protection/>
    </xf>
    <xf numFmtId="193" fontId="4" fillId="0" borderId="10" xfId="20" applyNumberFormat="1" applyFont="1" applyBorder="1" applyAlignment="1">
      <alignment horizontal="center" vertical="center"/>
      <protection/>
    </xf>
    <xf numFmtId="9" fontId="4" fillId="0" borderId="10" xfId="22" applyFont="1" applyBorder="1" applyAlignment="1">
      <alignment horizontal="center" vertical="center"/>
    </xf>
    <xf numFmtId="193" fontId="4" fillId="0" borderId="30" xfId="20" applyNumberFormat="1" applyFont="1" applyBorder="1" applyAlignment="1">
      <alignment horizontal="center" vertical="center"/>
      <protection/>
    </xf>
    <xf numFmtId="0" fontId="3" fillId="0" borderId="22" xfId="20" applyFont="1" applyBorder="1" applyAlignment="1">
      <alignment horizontal="center" vertical="center"/>
      <protection/>
    </xf>
    <xf numFmtId="0" fontId="3" fillId="0" borderId="39" xfId="20" applyFont="1" applyBorder="1" applyAlignment="1">
      <alignment horizontal="center" vertical="center"/>
      <protection/>
    </xf>
    <xf numFmtId="49" fontId="4" fillId="0" borderId="20" xfId="20" applyNumberFormat="1" applyFont="1" applyBorder="1" applyAlignment="1">
      <alignment horizontal="center" vertical="center"/>
      <protection/>
    </xf>
    <xf numFmtId="49" fontId="3" fillId="0" borderId="31" xfId="20" applyNumberFormat="1" applyFont="1" applyBorder="1" applyAlignment="1">
      <alignment horizontal="center" vertical="center"/>
      <protection/>
    </xf>
    <xf numFmtId="49" fontId="3" fillId="0" borderId="40" xfId="20" applyNumberFormat="1" applyFont="1" applyBorder="1" applyAlignment="1">
      <alignment horizontal="center" vertical="center"/>
      <protection/>
    </xf>
    <xf numFmtId="0" fontId="3" fillId="0" borderId="41" xfId="20" applyNumberFormat="1" applyFont="1" applyBorder="1" applyAlignment="1">
      <alignment horizontal="center" vertical="center"/>
      <protection/>
    </xf>
    <xf numFmtId="0" fontId="3" fillId="0" borderId="42" xfId="0" applyFont="1" applyBorder="1" applyAlignment="1">
      <alignment horizontal="center" vertical="center"/>
    </xf>
    <xf numFmtId="0" fontId="4" fillId="2" borderId="10" xfId="0" applyFont="1" applyFill="1" applyBorder="1" applyAlignment="1">
      <alignment horizontal="center" vertical="center"/>
    </xf>
    <xf numFmtId="0" fontId="4" fillId="3" borderId="12" xfId="0" applyFont="1" applyFill="1" applyBorder="1" applyAlignment="1" applyProtection="1">
      <alignment horizontal="left" vertical="center" indent="1"/>
      <protection locked="0"/>
    </xf>
    <xf numFmtId="0" fontId="4" fillId="3" borderId="43" xfId="0" applyFont="1" applyFill="1" applyBorder="1" applyAlignment="1" applyProtection="1">
      <alignment horizontal="left" vertical="center" indent="1"/>
      <protection locked="0"/>
    </xf>
    <xf numFmtId="0" fontId="4" fillId="3" borderId="13" xfId="0" applyFont="1" applyFill="1" applyBorder="1" applyAlignment="1" applyProtection="1">
      <alignment horizontal="left" vertical="center" indent="1"/>
      <protection locked="0"/>
    </xf>
    <xf numFmtId="0" fontId="4" fillId="3" borderId="17" xfId="0" applyFont="1" applyFill="1" applyBorder="1" applyAlignment="1" applyProtection="1">
      <alignment horizontal="left" vertical="center" indent="1"/>
      <protection locked="0"/>
    </xf>
    <xf numFmtId="0" fontId="4" fillId="3" borderId="44" xfId="0" applyFont="1" applyFill="1" applyBorder="1" applyAlignment="1" applyProtection="1">
      <alignment horizontal="left" vertical="center" indent="1"/>
      <protection locked="0"/>
    </xf>
    <xf numFmtId="0" fontId="4" fillId="3" borderId="18" xfId="0" applyFont="1" applyFill="1" applyBorder="1" applyAlignment="1" applyProtection="1">
      <alignment horizontal="left" vertical="center" indent="1"/>
      <protection locked="0"/>
    </xf>
    <xf numFmtId="0" fontId="3" fillId="0" borderId="42" xfId="20" applyFont="1" applyBorder="1" applyAlignment="1">
      <alignment vertical="center"/>
      <protection/>
    </xf>
    <xf numFmtId="0" fontId="3" fillId="3" borderId="42" xfId="0" applyFont="1" applyFill="1" applyBorder="1" applyAlignment="1">
      <alignment horizontal="center" vertical="center"/>
    </xf>
    <xf numFmtId="0" fontId="3" fillId="0" borderId="45" xfId="20" applyNumberFormat="1" applyFont="1" applyBorder="1" applyAlignment="1">
      <alignment horizontal="center" vertical="center"/>
      <protection/>
    </xf>
    <xf numFmtId="0" fontId="4" fillId="0" borderId="41" xfId="20" applyNumberFormat="1" applyFont="1" applyBorder="1" applyAlignment="1">
      <alignment horizontal="center" vertical="center"/>
      <protection/>
    </xf>
    <xf numFmtId="0" fontId="5" fillId="0" borderId="0" xfId="0" applyFont="1" applyAlignment="1">
      <alignment horizontal="left" vertical="center"/>
    </xf>
    <xf numFmtId="0" fontId="3" fillId="3" borderId="46" xfId="0" applyFont="1" applyFill="1" applyBorder="1" applyAlignment="1" applyProtection="1">
      <alignment vertical="center"/>
      <protection locked="0"/>
    </xf>
    <xf numFmtId="0" fontId="3" fillId="3" borderId="43" xfId="0" applyFont="1" applyFill="1" applyBorder="1" applyAlignment="1" applyProtection="1">
      <alignment vertical="center"/>
      <protection locked="0"/>
    </xf>
    <xf numFmtId="0" fontId="3" fillId="3" borderId="13" xfId="0" applyFont="1" applyFill="1" applyBorder="1" applyAlignment="1" applyProtection="1">
      <alignment horizontal="left" vertical="center" indent="1"/>
      <protection locked="0"/>
    </xf>
    <xf numFmtId="0" fontId="3" fillId="3" borderId="0"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44" xfId="0" applyFont="1" applyFill="1" applyBorder="1" applyAlignment="1" applyProtection="1">
      <alignment horizontal="left" vertical="center" indent="1"/>
      <protection locked="0"/>
    </xf>
    <xf numFmtId="0" fontId="3" fillId="3" borderId="38"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0" fontId="3" fillId="3" borderId="12" xfId="0" applyFont="1" applyFill="1" applyBorder="1" applyAlignment="1" applyProtection="1">
      <alignment horizontal="left" vertical="center" indent="1"/>
      <protection locked="0"/>
    </xf>
    <xf numFmtId="0" fontId="3" fillId="3" borderId="13" xfId="0" applyFont="1" applyFill="1" applyBorder="1" applyAlignment="1" applyProtection="1">
      <alignment horizontal="left" vertical="center" indent="1"/>
      <protection locked="0"/>
    </xf>
    <xf numFmtId="0" fontId="4" fillId="0" borderId="0" xfId="0" applyFont="1" applyFill="1" applyBorder="1" applyAlignment="1" applyProtection="1">
      <alignment horizontal="left" vertical="center" indent="1"/>
      <protection locked="0"/>
    </xf>
    <xf numFmtId="0" fontId="3" fillId="0" borderId="0" xfId="0" applyFont="1" applyAlignment="1">
      <alignment horizontal="center" vertical="center"/>
    </xf>
    <xf numFmtId="49" fontId="4" fillId="3" borderId="11" xfId="20" applyNumberFormat="1" applyFont="1" applyFill="1" applyBorder="1" applyAlignment="1">
      <alignment horizontal="center" vertical="center"/>
      <protection/>
    </xf>
    <xf numFmtId="49" fontId="4" fillId="3" borderId="47" xfId="20" applyNumberFormat="1" applyFont="1" applyFill="1" applyBorder="1" applyAlignment="1">
      <alignment horizontal="center" vertical="center"/>
      <protection/>
    </xf>
    <xf numFmtId="49" fontId="4" fillId="3" borderId="22" xfId="20" applyNumberFormat="1" applyFont="1" applyFill="1" applyBorder="1" applyAlignment="1">
      <alignment horizontal="left" vertical="center" indent="1"/>
      <protection/>
    </xf>
    <xf numFmtId="0" fontId="26" fillId="0" borderId="0" xfId="0" applyFont="1" applyAlignment="1">
      <alignment vertical="center"/>
    </xf>
    <xf numFmtId="0" fontId="15" fillId="3" borderId="0" xfId="0" applyFont="1" applyFill="1" applyBorder="1" applyAlignment="1">
      <alignment horizontal="left" vertical="center" indent="1"/>
    </xf>
    <xf numFmtId="0" fontId="3" fillId="0" borderId="48" xfId="0"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21" fontId="3" fillId="0" borderId="42" xfId="0" applyNumberFormat="1" applyFont="1" applyBorder="1" applyAlignment="1">
      <alignment horizontal="center" vertical="center"/>
    </xf>
    <xf numFmtId="0" fontId="3" fillId="0" borderId="42" xfId="0" applyNumberFormat="1" applyFont="1" applyBorder="1" applyAlignment="1">
      <alignment horizontal="center" vertical="center"/>
    </xf>
    <xf numFmtId="180" fontId="3" fillId="0" borderId="42" xfId="0" applyNumberFormat="1" applyFont="1" applyBorder="1" applyAlignment="1">
      <alignment horizontal="center" vertical="center"/>
    </xf>
    <xf numFmtId="193" fontId="3" fillId="0" borderId="42" xfId="0" applyNumberFormat="1" applyFont="1" applyBorder="1" applyAlignment="1">
      <alignment horizontal="center" vertical="center"/>
    </xf>
    <xf numFmtId="0" fontId="4" fillId="3" borderId="52" xfId="0" applyFont="1" applyFill="1" applyBorder="1" applyAlignment="1">
      <alignment horizontal="center" vertical="center"/>
    </xf>
    <xf numFmtId="0" fontId="3" fillId="3" borderId="53" xfId="0" applyFont="1" applyFill="1" applyBorder="1" applyAlignment="1">
      <alignment horizontal="center" vertical="center"/>
    </xf>
    <xf numFmtId="0" fontId="11" fillId="3" borderId="53" xfId="0" applyFont="1" applyFill="1" applyBorder="1" applyAlignment="1">
      <alignment horizontal="center" vertical="center"/>
    </xf>
    <xf numFmtId="0" fontId="4" fillId="3" borderId="53" xfId="0" applyNumberFormat="1" applyFont="1" applyFill="1" applyBorder="1" applyAlignment="1">
      <alignment horizontal="center" vertical="center"/>
    </xf>
    <xf numFmtId="0" fontId="4" fillId="3" borderId="54" xfId="0" applyNumberFormat="1" applyFont="1" applyFill="1" applyBorder="1" applyAlignment="1">
      <alignment horizontal="center" vertical="center"/>
    </xf>
    <xf numFmtId="180" fontId="4" fillId="3" borderId="55" xfId="0" applyNumberFormat="1" applyFont="1" applyFill="1" applyBorder="1" applyAlignment="1">
      <alignment horizontal="center" vertical="center"/>
    </xf>
    <xf numFmtId="0" fontId="4" fillId="3" borderId="55" xfId="0" applyNumberFormat="1" applyFont="1" applyFill="1" applyBorder="1" applyAlignment="1">
      <alignment horizontal="center" vertical="center"/>
    </xf>
    <xf numFmtId="193" fontId="4" fillId="3" borderId="55" xfId="0" applyNumberFormat="1" applyFont="1" applyFill="1" applyBorder="1" applyAlignment="1">
      <alignment horizontal="center" vertical="center"/>
    </xf>
    <xf numFmtId="193" fontId="4" fillId="3" borderId="56" xfId="0" applyNumberFormat="1" applyFont="1" applyFill="1" applyBorder="1" applyAlignment="1">
      <alignment horizontal="center" vertical="center"/>
    </xf>
    <xf numFmtId="0" fontId="3" fillId="0" borderId="57" xfId="0" applyFont="1" applyBorder="1" applyAlignment="1">
      <alignment vertical="center"/>
    </xf>
    <xf numFmtId="21" fontId="3" fillId="0" borderId="58" xfId="0" applyNumberFormat="1" applyFont="1" applyBorder="1" applyAlignment="1">
      <alignment horizontal="center" vertical="center"/>
    </xf>
    <xf numFmtId="49" fontId="2" fillId="0" borderId="58" xfId="0" applyNumberFormat="1" applyFont="1" applyBorder="1" applyAlignment="1">
      <alignment horizontal="left" vertical="center" wrapText="1"/>
    </xf>
    <xf numFmtId="179" fontId="3" fillId="0" borderId="58" xfId="0" applyNumberFormat="1" applyFont="1" applyBorder="1" applyAlignment="1">
      <alignment horizontal="center" vertical="center"/>
    </xf>
    <xf numFmtId="180" fontId="3" fillId="0" borderId="58" xfId="0" applyNumberFormat="1"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vertical="center"/>
    </xf>
    <xf numFmtId="193" fontId="3" fillId="0" borderId="60" xfId="0" applyNumberFormat="1" applyFont="1" applyBorder="1" applyAlignment="1">
      <alignment horizontal="center" vertical="center"/>
    </xf>
    <xf numFmtId="0" fontId="3" fillId="0" borderId="12" xfId="0" applyFont="1" applyFill="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180" fontId="4" fillId="3" borderId="64" xfId="0" applyNumberFormat="1" applyFont="1" applyFill="1" applyBorder="1" applyAlignment="1">
      <alignment horizontal="center" vertical="center"/>
    </xf>
    <xf numFmtId="0" fontId="4" fillId="3" borderId="65" xfId="0" applyFont="1" applyFill="1" applyBorder="1" applyAlignment="1">
      <alignment horizontal="center" vertical="center"/>
    </xf>
    <xf numFmtId="0" fontId="9" fillId="0" borderId="0" xfId="0" applyFont="1" applyAlignment="1">
      <alignment horizontal="justify" vertical="top" wrapText="1"/>
    </xf>
    <xf numFmtId="0" fontId="10" fillId="0" borderId="0" xfId="0" applyFont="1" applyAlignment="1">
      <alignment horizontal="justify" vertical="top" wrapText="1"/>
    </xf>
    <xf numFmtId="0" fontId="0" fillId="0" borderId="66" xfId="0" applyBorder="1" applyAlignment="1">
      <alignment horizontal="left" vertical="center" wrapText="1" indent="1"/>
    </xf>
    <xf numFmtId="0" fontId="0" fillId="0" borderId="67" xfId="0" applyBorder="1" applyAlignment="1">
      <alignment horizontal="left" vertical="center" wrapText="1" indent="1"/>
    </xf>
    <xf numFmtId="0" fontId="0" fillId="0" borderId="68" xfId="0" applyBorder="1" applyAlignment="1">
      <alignment horizontal="left" vertical="center" wrapText="1" indent="1"/>
    </xf>
    <xf numFmtId="0" fontId="22" fillId="0" borderId="0" xfId="0" applyFont="1" applyAlignment="1">
      <alignment horizontal="center" vertical="center"/>
    </xf>
    <xf numFmtId="0" fontId="12" fillId="0" borderId="0" xfId="0" applyFont="1" applyBorder="1" applyAlignment="1">
      <alignment horizontal="center" vertical="center"/>
    </xf>
    <xf numFmtId="0" fontId="4" fillId="2" borderId="12"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180" fontId="3" fillId="0" borderId="1" xfId="0" applyNumberFormat="1" applyFont="1" applyBorder="1" applyAlignment="1">
      <alignment horizontal="center" vertical="center"/>
    </xf>
    <xf numFmtId="180" fontId="3" fillId="0" borderId="26" xfId="0" applyNumberFormat="1" applyFont="1" applyBorder="1" applyAlignment="1">
      <alignment horizontal="center" vertical="center"/>
    </xf>
    <xf numFmtId="201" fontId="6" fillId="0" borderId="33" xfId="0" applyNumberFormat="1" applyFont="1" applyBorder="1" applyAlignment="1">
      <alignment horizontal="center" vertical="center" wrapText="1"/>
    </xf>
    <xf numFmtId="201" fontId="6" fillId="0" borderId="70" xfId="0" applyNumberFormat="1" applyFont="1" applyBorder="1" applyAlignment="1">
      <alignment horizontal="center" vertical="center" wrapText="1"/>
    </xf>
    <xf numFmtId="0" fontId="4" fillId="3" borderId="53" xfId="0" applyFont="1" applyFill="1" applyBorder="1" applyAlignment="1">
      <alignment horizontal="center" vertical="center"/>
    </xf>
    <xf numFmtId="0" fontId="3" fillId="0" borderId="71" xfId="0" applyFont="1" applyBorder="1" applyAlignment="1">
      <alignment horizontal="left" vertical="center" wrapText="1" indent="1"/>
    </xf>
    <xf numFmtId="0" fontId="0" fillId="0" borderId="38" xfId="0" applyBorder="1" applyAlignment="1">
      <alignment horizontal="left" vertical="center" wrapText="1" indent="1"/>
    </xf>
    <xf numFmtId="0" fontId="0" fillId="0" borderId="72" xfId="0" applyBorder="1" applyAlignment="1">
      <alignment horizontal="left" vertical="center" wrapText="1" indent="1"/>
    </xf>
    <xf numFmtId="0" fontId="3" fillId="0" borderId="0" xfId="0" applyFont="1" applyBorder="1" applyAlignment="1">
      <alignment horizontal="left" vertical="top" wrapText="1" indent="1"/>
    </xf>
    <xf numFmtId="0" fontId="0" fillId="0" borderId="0" xfId="0" applyAlignment="1">
      <alignment horizontal="left" vertical="top" indent="1"/>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201" fontId="6" fillId="0" borderId="5" xfId="0" applyNumberFormat="1" applyFont="1" applyBorder="1" applyAlignment="1">
      <alignment horizontal="center" vertical="center" wrapText="1"/>
    </xf>
    <xf numFmtId="201" fontId="6" fillId="0" borderId="74" xfId="0" applyNumberFormat="1" applyFont="1" applyBorder="1" applyAlignment="1">
      <alignment horizontal="center" vertical="center" wrapText="1"/>
    </xf>
    <xf numFmtId="0" fontId="4" fillId="0" borderId="75" xfId="20" applyFont="1" applyBorder="1" applyAlignment="1">
      <alignment horizontal="center" vertical="center"/>
      <protection/>
    </xf>
    <xf numFmtId="0" fontId="4" fillId="0" borderId="10" xfId="20" applyFont="1" applyBorder="1" applyAlignment="1">
      <alignment horizontal="center" vertical="center"/>
      <protection/>
    </xf>
    <xf numFmtId="49" fontId="4" fillId="3" borderId="22" xfId="20" applyNumberFormat="1" applyFont="1" applyFill="1" applyBorder="1" applyAlignment="1">
      <alignment horizontal="center" vertical="center"/>
      <protection/>
    </xf>
    <xf numFmtId="49" fontId="4" fillId="3" borderId="19" xfId="20" applyNumberFormat="1" applyFont="1" applyFill="1" applyBorder="1" applyAlignment="1">
      <alignment horizontal="center" vertical="center"/>
      <protection/>
    </xf>
    <xf numFmtId="0" fontId="4" fillId="3" borderId="76" xfId="21" applyFont="1" applyFill="1" applyBorder="1" applyAlignment="1">
      <alignment horizontal="center" vertical="center"/>
      <protection/>
    </xf>
    <xf numFmtId="0" fontId="4" fillId="3" borderId="36" xfId="21" applyFont="1" applyFill="1" applyBorder="1" applyAlignment="1">
      <alignment horizontal="center" vertical="center"/>
      <protection/>
    </xf>
    <xf numFmtId="180" fontId="3" fillId="0" borderId="6" xfId="0" applyNumberFormat="1" applyFont="1" applyBorder="1" applyAlignment="1">
      <alignment horizontal="center" vertical="center"/>
    </xf>
    <xf numFmtId="180" fontId="3" fillId="0" borderId="77" xfId="0" applyNumberFormat="1" applyFont="1" applyBorder="1" applyAlignment="1">
      <alignment horizontal="center" vertical="center"/>
    </xf>
    <xf numFmtId="201" fontId="6" fillId="0" borderId="78" xfId="0" applyNumberFormat="1" applyFont="1" applyBorder="1" applyAlignment="1">
      <alignment horizontal="center" vertical="center" wrapText="1"/>
    </xf>
    <xf numFmtId="0" fontId="4" fillId="3" borderId="11" xfId="0" applyFont="1" applyFill="1" applyBorder="1" applyAlignment="1">
      <alignment horizontal="center" vertical="center"/>
    </xf>
    <xf numFmtId="0" fontId="0" fillId="0" borderId="79" xfId="0" applyBorder="1" applyAlignment="1">
      <alignment horizontal="left" vertical="center" wrapText="1" indent="1"/>
    </xf>
    <xf numFmtId="0" fontId="0" fillId="0" borderId="0" xfId="0" applyBorder="1" applyAlignment="1">
      <alignment horizontal="left" vertical="center" wrapText="1" indent="1"/>
    </xf>
    <xf numFmtId="0" fontId="0" fillId="0" borderId="80" xfId="0" applyBorder="1" applyAlignment="1">
      <alignment horizontal="left" vertical="center" wrapText="1" indent="1"/>
    </xf>
    <xf numFmtId="0" fontId="22" fillId="3" borderId="36" xfId="21" applyFont="1" applyFill="1" applyBorder="1" applyAlignment="1">
      <alignment horizontal="center" vertical="center"/>
      <protection/>
    </xf>
    <xf numFmtId="0" fontId="3" fillId="0" borderId="0" xfId="20" applyFont="1" applyBorder="1" applyAlignment="1">
      <alignment horizontal="left" vertical="top" wrapText="1" indent="1"/>
      <protection/>
    </xf>
    <xf numFmtId="0" fontId="22" fillId="0" borderId="0" xfId="20" applyFont="1" applyAlignment="1">
      <alignment horizontal="left" vertical="top" indent="1"/>
      <protection/>
    </xf>
    <xf numFmtId="0" fontId="4" fillId="0" borderId="10" xfId="20" applyNumberFormat="1" applyFont="1" applyBorder="1" applyAlignment="1">
      <alignment horizontal="center" vertical="center"/>
      <protection/>
    </xf>
    <xf numFmtId="193" fontId="4" fillId="0" borderId="10" xfId="20" applyNumberFormat="1" applyFont="1" applyBorder="1" applyAlignment="1">
      <alignment horizontal="center" vertical="center"/>
      <protection/>
    </xf>
    <xf numFmtId="0" fontId="22" fillId="0" borderId="10" xfId="21" applyFont="1" applyBorder="1" applyAlignment="1">
      <alignment horizontal="center" vertical="center"/>
      <protection/>
    </xf>
    <xf numFmtId="0" fontId="3" fillId="0" borderId="81" xfId="20" applyNumberFormat="1" applyFont="1" applyBorder="1" applyAlignment="1">
      <alignment horizontal="left" vertical="top" wrapText="1" indent="1"/>
      <protection/>
    </xf>
    <xf numFmtId="0" fontId="0" fillId="0" borderId="82" xfId="0" applyBorder="1" applyAlignment="1">
      <alignment horizontal="left" vertical="top" wrapText="1" indent="1"/>
    </xf>
    <xf numFmtId="0" fontId="0" fillId="0" borderId="83" xfId="0" applyBorder="1" applyAlignment="1">
      <alignment horizontal="left" vertical="top" wrapText="1" indent="1"/>
    </xf>
    <xf numFmtId="0" fontId="0" fillId="0" borderId="84" xfId="0" applyBorder="1" applyAlignment="1">
      <alignment horizontal="left" vertical="top" wrapText="1" indent="1"/>
    </xf>
    <xf numFmtId="0" fontId="0" fillId="0" borderId="85" xfId="0" applyBorder="1" applyAlignment="1">
      <alignment horizontal="left" vertical="top" wrapText="1" indent="1"/>
    </xf>
    <xf numFmtId="0" fontId="0" fillId="0" borderId="86" xfId="0" applyBorder="1" applyAlignment="1">
      <alignment horizontal="left" vertical="top" wrapText="1" indent="1"/>
    </xf>
    <xf numFmtId="0" fontId="3" fillId="0" borderId="81" xfId="0" applyNumberFormat="1" applyFont="1" applyBorder="1" applyAlignment="1">
      <alignment horizontal="left" vertical="top" wrapText="1" indent="1"/>
    </xf>
    <xf numFmtId="0" fontId="3" fillId="0" borderId="82" xfId="0" applyFont="1" applyBorder="1" applyAlignment="1">
      <alignment horizontal="left" vertical="top" wrapText="1" indent="1"/>
    </xf>
    <xf numFmtId="0" fontId="3" fillId="0" borderId="83" xfId="0" applyFont="1" applyBorder="1" applyAlignment="1">
      <alignment horizontal="left" vertical="top" wrapText="1" indent="1"/>
    </xf>
    <xf numFmtId="0" fontId="3" fillId="0" borderId="87" xfId="0" applyFont="1" applyBorder="1" applyAlignment="1">
      <alignment horizontal="left" vertical="top" wrapText="1" indent="1"/>
    </xf>
    <xf numFmtId="0" fontId="3" fillId="0" borderId="88" xfId="0" applyFont="1" applyBorder="1" applyAlignment="1">
      <alignment horizontal="left" vertical="top" wrapText="1" indent="1"/>
    </xf>
    <xf numFmtId="0" fontId="3" fillId="0" borderId="89" xfId="0" applyFont="1" applyBorder="1" applyAlignment="1">
      <alignment horizontal="left" vertical="top" wrapText="1" indent="1"/>
    </xf>
    <xf numFmtId="0" fontId="4" fillId="3" borderId="90" xfId="21" applyFont="1" applyFill="1" applyBorder="1" applyAlignment="1">
      <alignment horizontal="center" vertical="center"/>
      <protection/>
    </xf>
    <xf numFmtId="0" fontId="4" fillId="3" borderId="91" xfId="21" applyFont="1" applyFill="1" applyBorder="1" applyAlignment="1">
      <alignment horizontal="center" vertical="center"/>
      <protection/>
    </xf>
    <xf numFmtId="0" fontId="4" fillId="0" borderId="22" xfId="20" applyNumberFormat="1" applyFont="1" applyBorder="1" applyAlignment="1">
      <alignment horizontal="center" vertical="center"/>
      <protection/>
    </xf>
    <xf numFmtId="0" fontId="4" fillId="0" borderId="19" xfId="20" applyNumberFormat="1" applyFont="1" applyBorder="1" applyAlignment="1">
      <alignment horizontal="center" vertical="center"/>
      <protection/>
    </xf>
    <xf numFmtId="0" fontId="23" fillId="0" borderId="0" xfId="0" applyFont="1" applyAlignment="1">
      <alignment horizontal="left" vertical="top" wrapText="1" indent="1"/>
    </xf>
    <xf numFmtId="0" fontId="3" fillId="0" borderId="0" xfId="0" applyFont="1" applyAlignment="1">
      <alignment horizontal="left" vertical="top" wrapText="1" indent="1"/>
    </xf>
    <xf numFmtId="0" fontId="4" fillId="0" borderId="0" xfId="0" applyFont="1" applyAlignment="1">
      <alignment horizontal="left" vertical="top" wrapText="1" indent="1"/>
    </xf>
    <xf numFmtId="0" fontId="9" fillId="0" borderId="0" xfId="0" applyFont="1" applyAlignment="1">
      <alignment horizontal="justify" vertical="top" wrapText="1"/>
    </xf>
    <xf numFmtId="0" fontId="10" fillId="0" borderId="0" xfId="0" applyFont="1" applyAlignment="1">
      <alignment horizontal="justify" vertical="top" wrapText="1"/>
    </xf>
    <xf numFmtId="0" fontId="4" fillId="3" borderId="22" xfId="0" applyFont="1" applyFill="1" applyBorder="1" applyAlignment="1" applyProtection="1">
      <alignment horizontal="left" vertical="center" indent="1"/>
      <protection locked="0"/>
    </xf>
    <xf numFmtId="0" fontId="4" fillId="3" borderId="11" xfId="0" applyFont="1" applyFill="1" applyBorder="1" applyAlignment="1" applyProtection="1">
      <alignment horizontal="left" vertical="center" indent="1"/>
      <protection locked="0"/>
    </xf>
    <xf numFmtId="0" fontId="4" fillId="3" borderId="19" xfId="0" applyFont="1" applyFill="1" applyBorder="1" applyAlignment="1" applyProtection="1">
      <alignment horizontal="left" vertical="center" indent="1"/>
      <protection locked="0"/>
    </xf>
    <xf numFmtId="0" fontId="3" fillId="0" borderId="17" xfId="0" applyFont="1" applyBorder="1" applyAlignment="1">
      <alignment horizontal="right" vertical="center" textRotation="255"/>
    </xf>
  </cellXfs>
  <cellStyles count="10">
    <cellStyle name="Normal" xfId="0"/>
    <cellStyle name="Comma" xfId="15"/>
    <cellStyle name="Comma [0]" xfId="16"/>
    <cellStyle name="Hyperlink" xfId="17"/>
    <cellStyle name="Currency" xfId="18"/>
    <cellStyle name="Currency [0]" xfId="19"/>
    <cellStyle name="normální_2005-01" xfId="20"/>
    <cellStyle name="normální_BT Stats" xfId="21"/>
    <cellStyle name="Percent" xfId="22"/>
    <cellStyle name="Followed Hyperlink" xfId="23"/>
  </cellStyles>
  <dxfs count="4">
    <dxf>
      <fill>
        <patternFill>
          <bgColor rgb="FFFFCC99"/>
        </patternFill>
      </fill>
      <border/>
    </dxf>
    <dxf>
      <fill>
        <patternFill>
          <bgColor rgb="FFCCFFCC"/>
        </patternFill>
      </fill>
      <border/>
    </dxf>
    <dxf>
      <fill>
        <patternFill>
          <bgColor rgb="FFFF6600"/>
        </patternFill>
      </fill>
      <border/>
    </dxf>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Tdata"/>
  <dimension ref="A1:A1"/>
  <sheetViews>
    <sheetView showGridLines="0" workbookViewId="0" topLeftCell="A1">
      <selection activeCell="A1" sqref="A1"/>
    </sheetView>
  </sheetViews>
  <sheetFormatPr defaultColWidth="9.00390625" defaultRowHeight="19.5" customHeight="1"/>
  <cols>
    <col min="1" max="16384" width="9.125" style="2" customWidth="1"/>
  </cols>
  <sheetData>
    <row r="1" ht="10.5"/>
    <row r="2" ht="10.5"/>
    <row r="3" ht="10.5"/>
    <row r="4" ht="10.5"/>
    <row r="5" ht="10.5"/>
    <row r="6" ht="10.5"/>
    <row r="7" ht="10.5"/>
    <row r="8" ht="10.5"/>
    <row r="9" ht="10.5"/>
    <row r="10" ht="10.5"/>
    <row r="11" ht="10.5"/>
    <row r="12" ht="10.5"/>
    <row r="13" ht="10.5"/>
    <row r="14" ht="10.5"/>
    <row r="15" ht="10.5"/>
    <row r="16" ht="10.5"/>
    <row r="17" ht="10.5"/>
    <row r="18" ht="10.5"/>
    <row r="19" ht="10.5"/>
    <row r="20" ht="10.5"/>
    <row r="21" ht="10.5"/>
    <row r="22" ht="10.5"/>
    <row r="23" ht="10.5"/>
    <row r="24" ht="10.5"/>
    <row r="25" ht="10.5"/>
    <row r="26" ht="10.5"/>
    <row r="27" ht="10.5"/>
    <row r="28" ht="10.5"/>
    <row r="29" ht="10.5"/>
    <row r="30" ht="10.5"/>
    <row r="31" ht="10.5"/>
    <row r="32" ht="10.5"/>
    <row r="33" ht="10.5"/>
    <row r="34" ht="10.5"/>
    <row r="35" ht="10.5"/>
    <row r="36" ht="10.5"/>
    <row r="37" ht="10.5"/>
    <row r="38" ht="10.5"/>
    <row r="39" ht="10.5"/>
    <row r="40" ht="10.5"/>
    <row r="41" ht="10.5"/>
    <row r="42" ht="10.5"/>
    <row r="43" ht="10.5"/>
    <row r="44" ht="10.5"/>
    <row r="45" ht="10.5"/>
    <row r="46" ht="10.5"/>
    <row r="47" ht="10.5"/>
    <row r="48" ht="10.5"/>
    <row r="49" ht="10.5"/>
    <row r="50" ht="10.5"/>
    <row r="51" ht="10.5"/>
    <row r="52" ht="10.5"/>
    <row r="53" ht="10.5"/>
    <row r="54" ht="10.5"/>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emp_1"/>
  <dimension ref="A1:R15"/>
  <sheetViews>
    <sheetView showGridLines="0" workbookViewId="0" topLeftCell="B1">
      <pane ySplit="3" topLeftCell="BM4" activePane="bottomLeft" state="frozen"/>
      <selection pane="topLeft" activeCell="E7" sqref="E7"/>
      <selection pane="bottomLeft" activeCell="E7" sqref="E7"/>
    </sheetView>
  </sheetViews>
  <sheetFormatPr defaultColWidth="9.00390625" defaultRowHeight="16.5" customHeight="1"/>
  <cols>
    <col min="1" max="1" width="11.25390625" style="2" hidden="1" customWidth="1"/>
    <col min="2" max="2" width="7.75390625" style="1" customWidth="1"/>
    <col min="3" max="3" width="13.75390625" style="1" customWidth="1"/>
    <col min="4" max="4" width="10.75390625" style="1" customWidth="1"/>
    <col min="5" max="5" width="13.75390625" style="1" customWidth="1"/>
    <col min="6" max="6" width="4.625" style="1" customWidth="1"/>
    <col min="7" max="7" width="9.00390625" style="1" customWidth="1"/>
    <col min="8" max="9" width="13.75390625" style="1" customWidth="1"/>
    <col min="10" max="10" width="4.625" style="1" customWidth="1"/>
    <col min="11" max="11" width="9.00390625" style="1" customWidth="1"/>
    <col min="12" max="14" width="7.75390625" style="1" customWidth="1"/>
    <col min="15" max="15" width="4.625" style="1" customWidth="1"/>
    <col min="16" max="16" width="7.75390625" style="1" customWidth="1"/>
    <col min="17" max="18" width="10.75390625" style="1" customWidth="1"/>
    <col min="19" max="16384" width="9.125" style="1" customWidth="1"/>
  </cols>
  <sheetData>
    <row r="1" spans="1:18" s="22" customFormat="1" ht="20.25" customHeight="1" thickBot="1">
      <c r="A1" s="23"/>
      <c r="B1" s="26"/>
      <c r="C1" s="27"/>
      <c r="D1" s="28"/>
      <c r="E1" s="28"/>
      <c r="F1" s="28"/>
      <c r="G1" s="28"/>
      <c r="H1" s="28"/>
      <c r="I1" s="29"/>
      <c r="J1" s="29"/>
      <c r="K1" s="24"/>
      <c r="L1" s="24"/>
      <c r="M1" s="24"/>
      <c r="N1" s="24"/>
      <c r="O1" s="25" t="s">
        <v>38</v>
      </c>
      <c r="P1" s="191" t="str">
        <f>IF(sum_net&lt;perf_HL2,perf_HL,IF(sum_net&lt;perf_L2,perf_L,IF(sum_net&lt;perf_SL2,perf_SL,IF(sum_net&lt;=perf_BE2,perf_BE,IF(sum_net&lt;=perf_SP2,perf_SP,IF(sum_net&lt;=perf_P2,perf_P,perf_HP))))))</f>
        <v>BREAK EVEN</v>
      </c>
      <c r="Q1" s="191"/>
      <c r="R1" s="191"/>
    </row>
    <row r="2" spans="1:18" s="2" customFormat="1" ht="16.5" customHeight="1">
      <c r="A2" s="192" t="s">
        <v>36</v>
      </c>
      <c r="B2" s="194" t="s">
        <v>13</v>
      </c>
      <c r="C2" s="94" t="s">
        <v>5</v>
      </c>
      <c r="D2" s="94"/>
      <c r="E2" s="94"/>
      <c r="F2" s="94"/>
      <c r="G2" s="94"/>
      <c r="H2" s="94" t="s">
        <v>6</v>
      </c>
      <c r="I2" s="94"/>
      <c r="J2" s="94"/>
      <c r="K2" s="94"/>
      <c r="L2" s="94" t="s">
        <v>64</v>
      </c>
      <c r="M2" s="94"/>
      <c r="N2" s="94"/>
      <c r="O2" s="94" t="s">
        <v>14</v>
      </c>
      <c r="P2" s="94"/>
      <c r="Q2" s="94"/>
      <c r="R2" s="95"/>
    </row>
    <row r="3" spans="1:18" s="2" customFormat="1" ht="16.5" customHeight="1">
      <c r="A3" s="193"/>
      <c r="B3" s="195"/>
      <c r="C3" s="5" t="s">
        <v>19</v>
      </c>
      <c r="D3" s="5" t="s">
        <v>90</v>
      </c>
      <c r="E3" s="5" t="s">
        <v>7</v>
      </c>
      <c r="F3" s="5" t="s">
        <v>8</v>
      </c>
      <c r="G3" s="5" t="s">
        <v>9</v>
      </c>
      <c r="H3" s="5" t="s">
        <v>19</v>
      </c>
      <c r="I3" s="5" t="s">
        <v>10</v>
      </c>
      <c r="J3" s="5" t="s">
        <v>8</v>
      </c>
      <c r="K3" s="5" t="s">
        <v>9</v>
      </c>
      <c r="L3" s="5" t="s">
        <v>65</v>
      </c>
      <c r="M3" s="5" t="s">
        <v>66</v>
      </c>
      <c r="N3" s="5" t="s">
        <v>19</v>
      </c>
      <c r="O3" s="5" t="s">
        <v>8</v>
      </c>
      <c r="P3" s="5" t="s">
        <v>15</v>
      </c>
      <c r="Q3" s="5" t="s">
        <v>16</v>
      </c>
      <c r="R3" s="96" t="s">
        <v>17</v>
      </c>
    </row>
    <row r="4" spans="1:18" ht="16.5" customHeight="1">
      <c r="A4" s="179"/>
      <c r="B4" s="171"/>
      <c r="C4" s="172"/>
      <c r="D4" s="173"/>
      <c r="E4" s="173"/>
      <c r="F4" s="173"/>
      <c r="G4" s="173"/>
      <c r="H4" s="173"/>
      <c r="I4" s="173"/>
      <c r="J4" s="173"/>
      <c r="K4" s="173"/>
      <c r="L4" s="174"/>
      <c r="M4" s="174"/>
      <c r="N4" s="174"/>
      <c r="O4" s="175"/>
      <c r="P4" s="174"/>
      <c r="Q4" s="176"/>
      <c r="R4" s="177"/>
    </row>
    <row r="5" spans="1:18" ht="16.5" customHeight="1" thickBot="1">
      <c r="A5" s="91">
        <f>COUNT(A3:A4)</f>
        <v>0</v>
      </c>
      <c r="B5" s="162" t="s">
        <v>11</v>
      </c>
      <c r="C5" s="200"/>
      <c r="D5" s="200"/>
      <c r="E5" s="163"/>
      <c r="F5" s="163"/>
      <c r="G5" s="163"/>
      <c r="H5" s="163"/>
      <c r="I5" s="163"/>
      <c r="J5" s="163"/>
      <c r="K5" s="164"/>
      <c r="L5" s="165"/>
      <c r="M5" s="165"/>
      <c r="N5" s="166"/>
      <c r="O5" s="167">
        <f>SUBTOTAL(9,O3:O4)</f>
        <v>0</v>
      </c>
      <c r="P5" s="168" t="s">
        <v>18</v>
      </c>
      <c r="Q5" s="169">
        <f>SUBTOTAL(9,Q3:Q4)</f>
        <v>0</v>
      </c>
      <c r="R5" s="170">
        <f>SUBTOTAL(9,R3:R4)</f>
        <v>0</v>
      </c>
    </row>
    <row r="6" spans="1:18" ht="16.5" customHeight="1">
      <c r="A6" s="180"/>
      <c r="B6" s="181"/>
      <c r="C6" s="158"/>
      <c r="D6" s="124"/>
      <c r="E6" s="124"/>
      <c r="F6" s="124"/>
      <c r="G6" s="124"/>
      <c r="H6" s="158"/>
      <c r="I6" s="124"/>
      <c r="J6" s="124"/>
      <c r="K6" s="124"/>
      <c r="L6" s="159"/>
      <c r="M6" s="159"/>
      <c r="N6" s="159"/>
      <c r="O6" s="160">
        <f>exit_contracts</f>
        <v>0</v>
      </c>
      <c r="P6" s="159"/>
      <c r="Q6" s="161"/>
      <c r="R6" s="178"/>
    </row>
    <row r="7" spans="1:18" ht="16.5" customHeight="1">
      <c r="A7" s="30"/>
      <c r="B7" s="103"/>
      <c r="C7" s="14"/>
      <c r="D7" s="15"/>
      <c r="E7" s="15"/>
      <c r="F7" s="15"/>
      <c r="G7" s="15"/>
      <c r="H7" s="14"/>
      <c r="I7" s="15"/>
      <c r="J7" s="15"/>
      <c r="K7" s="15"/>
      <c r="L7" s="7"/>
      <c r="M7" s="7"/>
      <c r="N7" s="7"/>
      <c r="O7" s="12"/>
      <c r="P7" s="7"/>
      <c r="Q7" s="8"/>
      <c r="R7" s="102"/>
    </row>
    <row r="8" spans="1:18" ht="16.5" customHeight="1">
      <c r="A8" s="30" t="s">
        <v>53</v>
      </c>
      <c r="B8" s="103"/>
      <c r="C8" s="14"/>
      <c r="D8" s="15"/>
      <c r="E8" s="15"/>
      <c r="F8" s="15"/>
      <c r="G8" s="15"/>
      <c r="H8" s="14"/>
      <c r="I8" s="15"/>
      <c r="J8" s="15"/>
      <c r="K8" s="15"/>
      <c r="L8" s="7"/>
      <c r="M8" s="7"/>
      <c r="N8" s="7"/>
      <c r="O8" s="12"/>
      <c r="P8" s="7"/>
      <c r="Q8" s="8"/>
      <c r="R8" s="102"/>
    </row>
    <row r="9" spans="1:18" ht="16.5" customHeight="1">
      <c r="A9" s="30"/>
      <c r="B9" s="198"/>
      <c r="C9" s="201"/>
      <c r="D9" s="187"/>
      <c r="E9" s="187"/>
      <c r="F9" s="187"/>
      <c r="G9" s="187"/>
      <c r="H9" s="187"/>
      <c r="I9" s="187"/>
      <c r="J9" s="187"/>
      <c r="K9" s="187"/>
      <c r="L9" s="187"/>
      <c r="M9" s="187"/>
      <c r="N9" s="188"/>
      <c r="O9" s="36"/>
      <c r="P9" s="36">
        <f>SUBTOTAL(9,P6:P7)</f>
        <v>0</v>
      </c>
      <c r="Q9" s="37">
        <f>SUBTOTAL(9,Q6:Q7)</f>
        <v>0</v>
      </c>
      <c r="R9" s="104">
        <f>SUBTOTAL(9,R6:R7)</f>
        <v>0</v>
      </c>
    </row>
    <row r="10" spans="1:18" ht="16.5" customHeight="1">
      <c r="A10" s="92"/>
      <c r="B10" s="199"/>
      <c r="C10" s="189"/>
      <c r="D10" s="202"/>
      <c r="E10" s="202"/>
      <c r="F10" s="202"/>
      <c r="G10" s="202"/>
      <c r="H10" s="202"/>
      <c r="I10" s="202"/>
      <c r="J10" s="202"/>
      <c r="K10" s="202"/>
      <c r="L10" s="202"/>
      <c r="M10" s="202"/>
      <c r="N10" s="203"/>
      <c r="O10" s="196"/>
      <c r="P10" s="196"/>
      <c r="Q10" s="196"/>
      <c r="R10" s="197"/>
    </row>
    <row r="11" spans="2:18" ht="16.5" customHeight="1">
      <c r="B11" s="35" t="s">
        <v>54</v>
      </c>
      <c r="R11" s="63"/>
    </row>
    <row r="12" spans="2:18" ht="54" customHeight="1">
      <c r="B12" s="204"/>
      <c r="C12" s="205"/>
      <c r="D12" s="205"/>
      <c r="E12" s="205"/>
      <c r="F12" s="205"/>
      <c r="G12" s="205"/>
      <c r="H12" s="205"/>
      <c r="I12" s="205"/>
      <c r="J12" s="205"/>
      <c r="K12" s="205"/>
      <c r="L12" s="205"/>
      <c r="M12" s="205"/>
      <c r="N12" s="205"/>
      <c r="O12" s="205"/>
      <c r="P12" s="205"/>
      <c r="Q12" s="205"/>
      <c r="R12" s="205"/>
    </row>
    <row r="13" spans="2:18" ht="54" customHeight="1">
      <c r="B13" s="204"/>
      <c r="C13" s="205"/>
      <c r="D13" s="205"/>
      <c r="E13" s="205"/>
      <c r="F13" s="205"/>
      <c r="G13" s="205"/>
      <c r="H13" s="205"/>
      <c r="I13" s="205"/>
      <c r="J13" s="205"/>
      <c r="K13" s="205"/>
      <c r="L13" s="205"/>
      <c r="M13" s="205"/>
      <c r="N13" s="205"/>
      <c r="O13" s="205"/>
      <c r="P13" s="205"/>
      <c r="Q13" s="205"/>
      <c r="R13" s="205"/>
    </row>
    <row r="14" spans="2:18" ht="54" customHeight="1">
      <c r="B14" s="204"/>
      <c r="C14" s="205"/>
      <c r="D14" s="205"/>
      <c r="E14" s="205"/>
      <c r="F14" s="205"/>
      <c r="G14" s="205"/>
      <c r="H14" s="205"/>
      <c r="I14" s="205"/>
      <c r="J14" s="205"/>
      <c r="K14" s="205"/>
      <c r="L14" s="205"/>
      <c r="M14" s="205"/>
      <c r="N14" s="205"/>
      <c r="O14" s="205"/>
      <c r="P14" s="205"/>
      <c r="Q14" s="205"/>
      <c r="R14" s="205"/>
    </row>
    <row r="15" spans="2:18" ht="54" customHeight="1">
      <c r="B15" s="204"/>
      <c r="C15" s="205"/>
      <c r="D15" s="205"/>
      <c r="E15" s="205"/>
      <c r="F15" s="205"/>
      <c r="G15" s="205"/>
      <c r="H15" s="205"/>
      <c r="I15" s="205"/>
      <c r="J15" s="205"/>
      <c r="K15" s="205"/>
      <c r="L15" s="205"/>
      <c r="M15" s="205"/>
      <c r="N15" s="205"/>
      <c r="O15" s="205"/>
      <c r="P15" s="205"/>
      <c r="Q15" s="205"/>
      <c r="R15" s="205"/>
    </row>
  </sheetData>
  <mergeCells count="11">
    <mergeCell ref="B13:R13"/>
    <mergeCell ref="B14:R14"/>
    <mergeCell ref="B15:R15"/>
    <mergeCell ref="B12:R12"/>
    <mergeCell ref="P1:R1"/>
    <mergeCell ref="A2:A3"/>
    <mergeCell ref="B2:B3"/>
    <mergeCell ref="O10:R10"/>
    <mergeCell ref="B9:B10"/>
    <mergeCell ref="C5:D5"/>
    <mergeCell ref="C9:N10"/>
  </mergeCells>
  <conditionalFormatting sqref="O9:R9">
    <cfRule type="expression" priority="1" dxfId="0" stopIfTrue="1">
      <formula>IF($R9&lt;perf_BE1,TRUE(),FALSE())</formula>
    </cfRule>
    <cfRule type="expression" priority="2" dxfId="1" stopIfTrue="1">
      <formula>IF($R9&gt;perf_BE2,TRUE(),FALSE())</formula>
    </cfRule>
  </conditionalFormatting>
  <conditionalFormatting sqref="A5:R5">
    <cfRule type="expression" priority="3" dxfId="2" stopIfTrue="1">
      <formula>IF(sum_net&lt;perf_BE1,TRUE(),FALSE())</formula>
    </cfRule>
    <cfRule type="expression" priority="4" dxfId="3" stopIfTrue="1">
      <formula>IF(sum_net&gt;perf_BE2,TRUE(),FALSE())</formula>
    </cfRule>
  </conditionalFormatting>
  <dataValidations count="4">
    <dataValidation type="list" allowBlank="1" showInputMessage="1" showErrorMessage="1" sqref="E6:E7">
      <formula1>cbo_entry_signal</formula1>
    </dataValidation>
    <dataValidation type="list" allowBlank="1" showInputMessage="1" showErrorMessage="1" sqref="I6:I7">
      <formula1>cbo_exit_reason</formula1>
    </dataValidation>
    <dataValidation type="list" allowBlank="1" showInputMessage="1" showErrorMessage="1" sqref="O10:R10">
      <formula1>cbo_evalution</formula1>
    </dataValidation>
    <dataValidation type="list" allowBlank="1" showInputMessage="1" showErrorMessage="1" sqref="C5:D5">
      <formula1>cbo_performance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temp_2"/>
  <dimension ref="A1:R15"/>
  <sheetViews>
    <sheetView showGridLines="0" workbookViewId="0" topLeftCell="B1">
      <pane ySplit="3" topLeftCell="BM4" activePane="bottomLeft" state="frozen"/>
      <selection pane="topLeft" activeCell="E7" sqref="E7"/>
      <selection pane="bottomLeft" activeCell="E7" sqref="E7"/>
    </sheetView>
  </sheetViews>
  <sheetFormatPr defaultColWidth="9.00390625" defaultRowHeight="16.5" customHeight="1"/>
  <cols>
    <col min="1" max="1" width="11.25390625" style="2" hidden="1" customWidth="1"/>
    <col min="2" max="2" width="7.75390625" style="1" customWidth="1"/>
    <col min="3" max="3" width="13.75390625" style="1" customWidth="1"/>
    <col min="4" max="4" width="10.75390625" style="1" customWidth="1"/>
    <col min="5" max="5" width="13.75390625" style="1" customWidth="1"/>
    <col min="6" max="6" width="4.625" style="1" customWidth="1"/>
    <col min="7" max="7" width="9.00390625" style="1" customWidth="1"/>
    <col min="8" max="9" width="13.75390625" style="1" customWidth="1"/>
    <col min="10" max="10" width="4.625" style="1" customWidth="1"/>
    <col min="11" max="11" width="9.00390625" style="1" customWidth="1"/>
    <col min="12" max="14" width="7.75390625" style="1" customWidth="1"/>
    <col min="15" max="15" width="4.625" style="1" customWidth="1"/>
    <col min="16" max="16" width="7.75390625" style="1" customWidth="1"/>
    <col min="17" max="18" width="10.75390625" style="1" customWidth="1"/>
    <col min="19" max="16384" width="9.125" style="1" customWidth="1"/>
  </cols>
  <sheetData>
    <row r="1" spans="1:18" s="22" customFormat="1" ht="20.25" customHeight="1" thickBot="1">
      <c r="A1" s="23"/>
      <c r="B1" s="26"/>
      <c r="C1" s="27"/>
      <c r="D1" s="28"/>
      <c r="E1" s="28"/>
      <c r="F1" s="28"/>
      <c r="G1" s="28"/>
      <c r="H1" s="28"/>
      <c r="I1" s="29"/>
      <c r="J1" s="29"/>
      <c r="K1" s="24"/>
      <c r="L1" s="24"/>
      <c r="M1" s="24"/>
      <c r="N1" s="24"/>
      <c r="O1" s="25" t="s">
        <v>38</v>
      </c>
      <c r="P1" s="191" t="str">
        <f>IF(sum_net&lt;perf_HL2,perf_HL,IF(sum_net&lt;perf_L2,perf_L,IF(sum_net&lt;perf_SL2,perf_SL,IF(sum_net&lt;=perf_BE2,perf_BE,IF(sum_net&lt;=perf_SP2,perf_SP,IF(sum_net&lt;=perf_P2,perf_P,perf_HP))))))</f>
        <v>BREAK EVEN</v>
      </c>
      <c r="Q1" s="191"/>
      <c r="R1" s="191"/>
    </row>
    <row r="2" spans="1:18" s="2" customFormat="1" ht="16.5" customHeight="1">
      <c r="A2" s="194" t="s">
        <v>36</v>
      </c>
      <c r="B2" s="206" t="s">
        <v>13</v>
      </c>
      <c r="C2" s="94" t="s">
        <v>5</v>
      </c>
      <c r="D2" s="94"/>
      <c r="E2" s="94"/>
      <c r="F2" s="94"/>
      <c r="G2" s="94"/>
      <c r="H2" s="94" t="s">
        <v>6</v>
      </c>
      <c r="I2" s="94"/>
      <c r="J2" s="94"/>
      <c r="K2" s="94"/>
      <c r="L2" s="94" t="s">
        <v>64</v>
      </c>
      <c r="M2" s="94"/>
      <c r="N2" s="94"/>
      <c r="O2" s="94" t="s">
        <v>14</v>
      </c>
      <c r="P2" s="94"/>
      <c r="Q2" s="94"/>
      <c r="R2" s="95"/>
    </row>
    <row r="3" spans="1:18" s="2" customFormat="1" ht="16.5" customHeight="1">
      <c r="A3" s="195"/>
      <c r="B3" s="207"/>
      <c r="C3" s="5" t="s">
        <v>19</v>
      </c>
      <c r="D3" s="5" t="s">
        <v>90</v>
      </c>
      <c r="E3" s="5" t="s">
        <v>7</v>
      </c>
      <c r="F3" s="5" t="s">
        <v>8</v>
      </c>
      <c r="G3" s="5" t="s">
        <v>9</v>
      </c>
      <c r="H3" s="5" t="s">
        <v>19</v>
      </c>
      <c r="I3" s="5" t="s">
        <v>10</v>
      </c>
      <c r="J3" s="5" t="s">
        <v>8</v>
      </c>
      <c r="K3" s="5" t="s">
        <v>9</v>
      </c>
      <c r="L3" s="5" t="s">
        <v>65</v>
      </c>
      <c r="M3" s="5" t="s">
        <v>66</v>
      </c>
      <c r="N3" s="5" t="s">
        <v>19</v>
      </c>
      <c r="O3" s="5" t="s">
        <v>8</v>
      </c>
      <c r="P3" s="5" t="s">
        <v>15</v>
      </c>
      <c r="Q3" s="5" t="s">
        <v>16</v>
      </c>
      <c r="R3" s="96" t="s">
        <v>17</v>
      </c>
    </row>
    <row r="4" spans="1:18" ht="16.5" customHeight="1">
      <c r="A4" s="154"/>
      <c r="B4" s="16"/>
      <c r="C4" s="17"/>
      <c r="D4" s="18"/>
      <c r="E4" s="18"/>
      <c r="F4" s="18"/>
      <c r="G4" s="18"/>
      <c r="H4" s="18"/>
      <c r="I4" s="18"/>
      <c r="J4" s="18"/>
      <c r="K4" s="18"/>
      <c r="L4" s="20"/>
      <c r="M4" s="20"/>
      <c r="N4" s="20"/>
      <c r="O4" s="19"/>
      <c r="P4" s="20"/>
      <c r="Q4" s="21"/>
      <c r="R4" s="98"/>
    </row>
    <row r="5" spans="1:18" ht="16.5" customHeight="1" thickBot="1">
      <c r="A5" s="183">
        <f>COUNT(A3:A4)</f>
        <v>0</v>
      </c>
      <c r="B5" s="184" t="s">
        <v>11</v>
      </c>
      <c r="C5" s="200"/>
      <c r="D5" s="200"/>
      <c r="E5" s="163"/>
      <c r="F5" s="163"/>
      <c r="G5" s="163"/>
      <c r="H5" s="163"/>
      <c r="I5" s="163"/>
      <c r="J5" s="163"/>
      <c r="K5" s="164"/>
      <c r="L5" s="165"/>
      <c r="M5" s="165"/>
      <c r="N5" s="166"/>
      <c r="O5" s="167">
        <f>SUBTOTAL(9,O3:O4)</f>
        <v>0</v>
      </c>
      <c r="P5" s="168" t="s">
        <v>18</v>
      </c>
      <c r="Q5" s="169">
        <f>SUBTOTAL(9,Q3:Q4)</f>
        <v>0</v>
      </c>
      <c r="R5" s="170">
        <f>SUBTOTAL(9,R3:R4)</f>
        <v>0</v>
      </c>
    </row>
    <row r="6" spans="1:18" ht="16.5" customHeight="1">
      <c r="A6" s="182"/>
      <c r="B6" s="157"/>
      <c r="C6" s="158"/>
      <c r="D6" s="124"/>
      <c r="E6" s="124"/>
      <c r="F6" s="124"/>
      <c r="G6" s="124"/>
      <c r="H6" s="158"/>
      <c r="I6" s="124"/>
      <c r="J6" s="124"/>
      <c r="K6" s="124"/>
      <c r="L6" s="159"/>
      <c r="M6" s="159"/>
      <c r="N6" s="159"/>
      <c r="O6" s="160">
        <f>exit_contracts</f>
        <v>0</v>
      </c>
      <c r="P6" s="159"/>
      <c r="Q6" s="161"/>
      <c r="R6" s="178"/>
    </row>
    <row r="7" spans="1:18" ht="16.5" customHeight="1">
      <c r="A7" s="155"/>
      <c r="B7" s="13"/>
      <c r="C7" s="14"/>
      <c r="D7" s="15"/>
      <c r="E7" s="15"/>
      <c r="F7" s="15"/>
      <c r="G7" s="15"/>
      <c r="H7" s="14"/>
      <c r="I7" s="15"/>
      <c r="J7" s="15"/>
      <c r="K7" s="15"/>
      <c r="L7" s="7"/>
      <c r="M7" s="7"/>
      <c r="N7" s="7"/>
      <c r="O7" s="12"/>
      <c r="P7" s="7"/>
      <c r="Q7" s="8"/>
      <c r="R7" s="102"/>
    </row>
    <row r="8" spans="1:18" ht="16.5" customHeight="1">
      <c r="A8" s="155" t="s">
        <v>53</v>
      </c>
      <c r="B8" s="13"/>
      <c r="C8" s="14"/>
      <c r="D8" s="15"/>
      <c r="E8" s="15"/>
      <c r="F8" s="15"/>
      <c r="G8" s="15"/>
      <c r="H8" s="14"/>
      <c r="I8" s="15"/>
      <c r="J8" s="15"/>
      <c r="K8" s="15"/>
      <c r="L8" s="7"/>
      <c r="M8" s="7"/>
      <c r="N8" s="7"/>
      <c r="O8" s="12"/>
      <c r="P8" s="7"/>
      <c r="Q8" s="8"/>
      <c r="R8" s="102"/>
    </row>
    <row r="9" spans="1:18" ht="16.5" customHeight="1">
      <c r="A9" s="155"/>
      <c r="B9" s="208"/>
      <c r="C9" s="201"/>
      <c r="D9" s="187"/>
      <c r="E9" s="187"/>
      <c r="F9" s="187"/>
      <c r="G9" s="187"/>
      <c r="H9" s="187"/>
      <c r="I9" s="187"/>
      <c r="J9" s="187"/>
      <c r="K9" s="187"/>
      <c r="L9" s="187"/>
      <c r="M9" s="187"/>
      <c r="N9" s="188"/>
      <c r="O9" s="36"/>
      <c r="P9" s="36">
        <f>SUBTOTAL(9,P6:P7)</f>
        <v>0</v>
      </c>
      <c r="Q9" s="37">
        <f>SUBTOTAL(9,Q6:Q7)</f>
        <v>0</v>
      </c>
      <c r="R9" s="104">
        <f>SUBTOTAL(9,R6:R7)</f>
        <v>0</v>
      </c>
    </row>
    <row r="10" spans="1:18" ht="16.5" customHeight="1" thickBot="1">
      <c r="A10" s="156"/>
      <c r="B10" s="209"/>
      <c r="C10" s="189"/>
      <c r="D10" s="202"/>
      <c r="E10" s="202"/>
      <c r="F10" s="202"/>
      <c r="G10" s="202"/>
      <c r="H10" s="202"/>
      <c r="I10" s="202"/>
      <c r="J10" s="202"/>
      <c r="K10" s="202"/>
      <c r="L10" s="202"/>
      <c r="M10" s="202"/>
      <c r="N10" s="203"/>
      <c r="O10" s="196"/>
      <c r="P10" s="196"/>
      <c r="Q10" s="196"/>
      <c r="R10" s="197"/>
    </row>
    <row r="11" spans="2:18" ht="16.5" customHeight="1">
      <c r="B11" s="35" t="s">
        <v>54</v>
      </c>
      <c r="R11" s="63"/>
    </row>
    <row r="12" spans="2:18" ht="54" customHeight="1">
      <c r="B12" s="204"/>
      <c r="C12" s="205"/>
      <c r="D12" s="205"/>
      <c r="E12" s="205"/>
      <c r="F12" s="205"/>
      <c r="G12" s="205"/>
      <c r="H12" s="205"/>
      <c r="I12" s="205"/>
      <c r="J12" s="205"/>
      <c r="K12" s="205"/>
      <c r="L12" s="205"/>
      <c r="M12" s="205"/>
      <c r="N12" s="205"/>
      <c r="O12" s="205"/>
      <c r="P12" s="205"/>
      <c r="Q12" s="205"/>
      <c r="R12" s="205"/>
    </row>
    <row r="13" spans="2:18" ht="54" customHeight="1">
      <c r="B13" s="204"/>
      <c r="C13" s="205"/>
      <c r="D13" s="205"/>
      <c r="E13" s="205"/>
      <c r="F13" s="205"/>
      <c r="G13" s="205"/>
      <c r="H13" s="205"/>
      <c r="I13" s="205"/>
      <c r="J13" s="205"/>
      <c r="K13" s="205"/>
      <c r="L13" s="205"/>
      <c r="M13" s="205"/>
      <c r="N13" s="205"/>
      <c r="O13" s="205"/>
      <c r="P13" s="205"/>
      <c r="Q13" s="205"/>
      <c r="R13" s="205"/>
    </row>
    <row r="14" spans="2:18" ht="54" customHeight="1">
      <c r="B14" s="204"/>
      <c r="C14" s="205"/>
      <c r="D14" s="205"/>
      <c r="E14" s="205"/>
      <c r="F14" s="205"/>
      <c r="G14" s="205"/>
      <c r="H14" s="205"/>
      <c r="I14" s="205"/>
      <c r="J14" s="205"/>
      <c r="K14" s="205"/>
      <c r="L14" s="205"/>
      <c r="M14" s="205"/>
      <c r="N14" s="205"/>
      <c r="O14" s="205"/>
      <c r="P14" s="205"/>
      <c r="Q14" s="205"/>
      <c r="R14" s="205"/>
    </row>
    <row r="15" spans="2:18" ht="54" customHeight="1">
      <c r="B15" s="204"/>
      <c r="C15" s="205"/>
      <c r="D15" s="205"/>
      <c r="E15" s="205"/>
      <c r="F15" s="205"/>
      <c r="G15" s="205"/>
      <c r="H15" s="205"/>
      <c r="I15" s="205"/>
      <c r="J15" s="205"/>
      <c r="K15" s="205"/>
      <c r="L15" s="205"/>
      <c r="M15" s="205"/>
      <c r="N15" s="205"/>
      <c r="O15" s="205"/>
      <c r="P15" s="205"/>
      <c r="Q15" s="205"/>
      <c r="R15" s="205"/>
    </row>
  </sheetData>
  <mergeCells count="11">
    <mergeCell ref="B13:R13"/>
    <mergeCell ref="B14:R14"/>
    <mergeCell ref="B15:R15"/>
    <mergeCell ref="B12:R12"/>
    <mergeCell ref="P1:R1"/>
    <mergeCell ref="A2:A3"/>
    <mergeCell ref="B2:B3"/>
    <mergeCell ref="O10:R10"/>
    <mergeCell ref="B9:B10"/>
    <mergeCell ref="C5:D5"/>
    <mergeCell ref="C9:N10"/>
  </mergeCells>
  <conditionalFormatting sqref="A5:R5">
    <cfRule type="expression" priority="1" dxfId="2" stopIfTrue="1">
      <formula>IF(sum_net&lt;perf_BE1,TRUE(),FALSE())</formula>
    </cfRule>
    <cfRule type="expression" priority="2" dxfId="3" stopIfTrue="1">
      <formula>IF(sum_net&gt;perf_BE2,TRUE(),FALSE())</formula>
    </cfRule>
  </conditionalFormatting>
  <conditionalFormatting sqref="O9:R9">
    <cfRule type="expression" priority="3" dxfId="0" stopIfTrue="1">
      <formula>IF($R9&lt;perf_BE1,TRUE(),FALSE())</formula>
    </cfRule>
    <cfRule type="expression" priority="4" dxfId="1" stopIfTrue="1">
      <formula>IF($R9&gt;perf_BE2,TRUE(),FALSE())</formula>
    </cfRule>
  </conditionalFormatting>
  <dataValidations count="2">
    <dataValidation type="list" allowBlank="1" showInputMessage="1" showErrorMessage="1" sqref="O10:R10">
      <formula1>cbo_evalution</formula1>
    </dataValidation>
    <dataValidation type="list" allowBlank="1" showInputMessage="1" showErrorMessage="1" sqref="C5:D5">
      <formula1>cbo_performance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temp_3"/>
  <dimension ref="A1:AL20"/>
  <sheetViews>
    <sheetView showGridLines="0" workbookViewId="0" topLeftCell="B1">
      <pane ySplit="3" topLeftCell="BM4" activePane="bottomLeft" state="frozen"/>
      <selection pane="topLeft" activeCell="A15" sqref="A15:L15"/>
      <selection pane="bottomLeft" activeCell="H21" sqref="H21"/>
    </sheetView>
  </sheetViews>
  <sheetFormatPr defaultColWidth="9.00390625" defaultRowHeight="16.5" customHeight="1"/>
  <cols>
    <col min="1" max="1" width="11.25390625" style="2" hidden="1" customWidth="1"/>
    <col min="2" max="2" width="7.75390625" style="1" customWidth="1"/>
    <col min="3" max="3" width="13.75390625" style="1" customWidth="1"/>
    <col min="4" max="4" width="10.75390625" style="1" customWidth="1"/>
    <col min="5" max="5" width="13.75390625" style="1" customWidth="1"/>
    <col min="6" max="6" width="4.625" style="1" customWidth="1"/>
    <col min="7" max="7" width="9.00390625" style="1" customWidth="1"/>
    <col min="8" max="9" width="13.75390625" style="1" customWidth="1"/>
    <col min="10" max="10" width="4.625" style="1" customWidth="1"/>
    <col min="11" max="11" width="9.00390625" style="1" customWidth="1"/>
    <col min="12" max="14" width="7.75390625" style="1" customWidth="1"/>
    <col min="15" max="15" width="4.625" style="1" customWidth="1"/>
    <col min="16" max="16" width="7.75390625" style="1" customWidth="1"/>
    <col min="17" max="18" width="10.75390625" style="1" customWidth="1"/>
    <col min="19" max="25" width="9.125" style="1" customWidth="1"/>
    <col min="26" max="26" width="0" style="1" hidden="1" customWidth="1"/>
    <col min="27" max="38" width="7.75390625" style="2" hidden="1" customWidth="1"/>
    <col min="39" max="16384" width="9.125" style="1" customWidth="1"/>
  </cols>
  <sheetData>
    <row r="1" spans="1:38" s="22" customFormat="1" ht="20.25" customHeight="1" thickBot="1">
      <c r="A1" s="23"/>
      <c r="B1" s="26"/>
      <c r="C1" s="27"/>
      <c r="D1" s="28"/>
      <c r="E1" s="28"/>
      <c r="F1" s="28"/>
      <c r="G1" s="28"/>
      <c r="H1" s="28"/>
      <c r="I1" s="29"/>
      <c r="J1" s="29"/>
      <c r="K1" s="24"/>
      <c r="L1" s="24"/>
      <c r="M1" s="24"/>
      <c r="N1" s="24"/>
      <c r="O1" s="25"/>
      <c r="P1" s="93"/>
      <c r="Q1" s="93"/>
      <c r="R1" s="93"/>
      <c r="AA1" s="106"/>
      <c r="AB1" s="106"/>
      <c r="AC1" s="106"/>
      <c r="AD1" s="106"/>
      <c r="AE1" s="106"/>
      <c r="AF1" s="106"/>
      <c r="AG1" s="106"/>
      <c r="AH1" s="106"/>
      <c r="AI1" s="106"/>
      <c r="AJ1" s="106"/>
      <c r="AK1" s="106"/>
      <c r="AL1" s="106"/>
    </row>
    <row r="2" spans="1:38" s="2" customFormat="1" ht="16.5" customHeight="1">
      <c r="A2" s="192" t="s">
        <v>36</v>
      </c>
      <c r="B2" s="194" t="s">
        <v>13</v>
      </c>
      <c r="C2" s="94" t="s">
        <v>5</v>
      </c>
      <c r="D2" s="94"/>
      <c r="E2" s="94"/>
      <c r="F2" s="94"/>
      <c r="G2" s="94"/>
      <c r="H2" s="94" t="s">
        <v>6</v>
      </c>
      <c r="I2" s="94"/>
      <c r="J2" s="94"/>
      <c r="K2" s="94"/>
      <c r="L2" s="94" t="s">
        <v>64</v>
      </c>
      <c r="M2" s="94"/>
      <c r="N2" s="94"/>
      <c r="O2" s="94" t="s">
        <v>14</v>
      </c>
      <c r="P2" s="94"/>
      <c r="Q2" s="94"/>
      <c r="R2" s="95"/>
      <c r="AA2" s="105" t="s">
        <v>82</v>
      </c>
      <c r="AB2" s="10"/>
      <c r="AC2" s="10"/>
      <c r="AD2" s="10"/>
      <c r="AE2" s="10"/>
      <c r="AF2" s="10"/>
      <c r="AG2" s="10"/>
      <c r="AH2" s="10"/>
      <c r="AI2" s="10"/>
      <c r="AJ2" s="10"/>
      <c r="AK2" s="10"/>
      <c r="AL2" s="11"/>
    </row>
    <row r="3" spans="1:38" s="2" customFormat="1" ht="16.5" customHeight="1">
      <c r="A3" s="193"/>
      <c r="B3" s="195"/>
      <c r="C3" s="5" t="s">
        <v>19</v>
      </c>
      <c r="D3" s="5" t="s">
        <v>90</v>
      </c>
      <c r="E3" s="5" t="s">
        <v>7</v>
      </c>
      <c r="F3" s="5" t="s">
        <v>8</v>
      </c>
      <c r="G3" s="5" t="s">
        <v>9</v>
      </c>
      <c r="H3" s="5" t="s">
        <v>19</v>
      </c>
      <c r="I3" s="5" t="s">
        <v>10</v>
      </c>
      <c r="J3" s="5" t="s">
        <v>8</v>
      </c>
      <c r="K3" s="5" t="s">
        <v>9</v>
      </c>
      <c r="L3" s="5" t="s">
        <v>65</v>
      </c>
      <c r="M3" s="5" t="s">
        <v>66</v>
      </c>
      <c r="N3" s="5" t="s">
        <v>19</v>
      </c>
      <c r="O3" s="5" t="s">
        <v>8</v>
      </c>
      <c r="P3" s="5" t="s">
        <v>15</v>
      </c>
      <c r="Q3" s="5" t="s">
        <v>16</v>
      </c>
      <c r="R3" s="96" t="s">
        <v>17</v>
      </c>
      <c r="Z3" s="125" t="s">
        <v>13</v>
      </c>
      <c r="AA3" s="107" t="s">
        <v>83</v>
      </c>
      <c r="AB3" s="108" t="s">
        <v>72</v>
      </c>
      <c r="AC3" s="108" t="s">
        <v>73</v>
      </c>
      <c r="AD3" s="108" t="s">
        <v>74</v>
      </c>
      <c r="AE3" s="108" t="s">
        <v>69</v>
      </c>
      <c r="AF3" s="108" t="s">
        <v>70</v>
      </c>
      <c r="AG3" s="108" t="s">
        <v>84</v>
      </c>
      <c r="AH3" s="108" t="s">
        <v>85</v>
      </c>
      <c r="AI3" s="108" t="s">
        <v>86</v>
      </c>
      <c r="AJ3" s="108" t="s">
        <v>87</v>
      </c>
      <c r="AK3" s="108" t="s">
        <v>88</v>
      </c>
      <c r="AL3" s="109" t="s">
        <v>89</v>
      </c>
    </row>
    <row r="4" spans="1:38" ht="16.5" customHeight="1">
      <c r="A4" s="90"/>
      <c r="B4" s="97"/>
      <c r="C4" s="17"/>
      <c r="D4" s="18"/>
      <c r="E4" s="18"/>
      <c r="F4" s="18"/>
      <c r="G4" s="18"/>
      <c r="H4" s="18"/>
      <c r="I4" s="18"/>
      <c r="J4" s="18"/>
      <c r="K4" s="18"/>
      <c r="L4" s="20"/>
      <c r="M4" s="20"/>
      <c r="N4" s="20"/>
      <c r="O4" s="19"/>
      <c r="P4" s="20"/>
      <c r="Q4" s="21"/>
      <c r="R4" s="98"/>
      <c r="AA4" s="6"/>
      <c r="AB4" s="6"/>
      <c r="AC4" s="6"/>
      <c r="AD4" s="6"/>
      <c r="AE4" s="6"/>
      <c r="AF4" s="6"/>
      <c r="AG4" s="6"/>
      <c r="AH4" s="6"/>
      <c r="AI4" s="6"/>
      <c r="AJ4" s="6"/>
      <c r="AK4" s="6"/>
      <c r="AL4" s="6"/>
    </row>
    <row r="5" spans="1:38" ht="16.5" customHeight="1" hidden="1">
      <c r="A5" s="91">
        <f>COUNT(A3:A4)</f>
        <v>0</v>
      </c>
      <c r="B5" s="99" t="s">
        <v>11</v>
      </c>
      <c r="C5" s="219"/>
      <c r="D5" s="219"/>
      <c r="E5" s="39"/>
      <c r="F5" s="39"/>
      <c r="G5" s="39"/>
      <c r="H5" s="39"/>
      <c r="I5" s="39"/>
      <c r="J5" s="39"/>
      <c r="K5" s="40"/>
      <c r="L5" s="85"/>
      <c r="M5" s="85"/>
      <c r="N5" s="86"/>
      <c r="O5" s="38">
        <f>SUBTOTAL(9,O3:O4)</f>
        <v>0</v>
      </c>
      <c r="P5" s="41" t="s">
        <v>18</v>
      </c>
      <c r="Q5" s="42">
        <f>SUBTOTAL(9,Q3:Q4)</f>
        <v>0</v>
      </c>
      <c r="R5" s="100">
        <f>SUBTOTAL(9,R3:R4)</f>
        <v>0</v>
      </c>
      <c r="AA5" s="38">
        <f>SUBTOTAL(9,AA3:AA4)</f>
        <v>0</v>
      </c>
      <c r="AB5" s="38">
        <f aca="true" t="shared" si="0" ref="AB5:AL5">SUBTOTAL(9,AB3:AB4)</f>
        <v>0</v>
      </c>
      <c r="AC5" s="38">
        <f t="shared" si="0"/>
        <v>0</v>
      </c>
      <c r="AD5" s="38">
        <f t="shared" si="0"/>
        <v>0</v>
      </c>
      <c r="AE5" s="38">
        <f t="shared" si="0"/>
        <v>0</v>
      </c>
      <c r="AF5" s="38">
        <f t="shared" si="0"/>
        <v>0</v>
      </c>
      <c r="AG5" s="38">
        <f t="shared" si="0"/>
        <v>0</v>
      </c>
      <c r="AH5" s="38">
        <f t="shared" si="0"/>
        <v>0</v>
      </c>
      <c r="AI5" s="38">
        <f t="shared" si="0"/>
        <v>0</v>
      </c>
      <c r="AJ5" s="38">
        <f t="shared" si="0"/>
        <v>0</v>
      </c>
      <c r="AK5" s="38">
        <f t="shared" si="0"/>
        <v>0</v>
      </c>
      <c r="AL5" s="38">
        <f t="shared" si="0"/>
        <v>0</v>
      </c>
    </row>
    <row r="6" spans="1:38" ht="16.5" customHeight="1">
      <c r="A6" s="30"/>
      <c r="B6" s="101"/>
      <c r="C6" s="9"/>
      <c r="D6" s="6"/>
      <c r="E6" s="6"/>
      <c r="F6" s="6"/>
      <c r="G6" s="6"/>
      <c r="H6" s="9"/>
      <c r="I6" s="6"/>
      <c r="J6" s="6"/>
      <c r="K6" s="6"/>
      <c r="L6" s="7"/>
      <c r="M6" s="7"/>
      <c r="N6" s="7"/>
      <c r="O6" s="12">
        <f>exit_contracts</f>
        <v>0</v>
      </c>
      <c r="P6" s="7"/>
      <c r="Q6" s="8"/>
      <c r="R6" s="102"/>
      <c r="Z6" s="6">
        <f>IF(ISTEXT(B6),B6,"")</f>
      </c>
      <c r="AA6" s="6">
        <f>PL_contracts</f>
        <v>0</v>
      </c>
      <c r="AB6" s="6">
        <f>IF(PL_tick&gt;0,PL_contracts,0)</f>
        <v>0</v>
      </c>
      <c r="AC6" s="6">
        <f>IF(PL_tick&lt;0,PL_contracts,0)</f>
        <v>0</v>
      </c>
      <c r="AD6" s="6">
        <f>IF(PL_net=0,PL_contracts,0)</f>
        <v>0</v>
      </c>
      <c r="AE6" s="6">
        <f>IF(entry_typ="Long",PL_contracts,0)</f>
        <v>0</v>
      </c>
      <c r="AF6" s="6">
        <f>IF(entry_typ="Short",PL_contracts,0)</f>
        <v>0</v>
      </c>
      <c r="AG6" s="6">
        <f>IF(AND(number_of_win&gt;0,number_of_long&gt;0),number_of_long,0)</f>
        <v>0</v>
      </c>
      <c r="AH6" s="6">
        <f>IF(AND(number_of_win&gt;0,number_of_short&gt;0),number_of_short,0)</f>
        <v>0</v>
      </c>
      <c r="AI6" s="6">
        <f>IF(PL_net&gt;0,+PL_gross,0)</f>
        <v>0</v>
      </c>
      <c r="AJ6" s="6">
        <f>IF(PL_net&lt;0,+PL_gross,0)</f>
        <v>0</v>
      </c>
      <c r="AK6" s="6">
        <f>IF(PL_tick&gt;0,PL_tick,0)</f>
        <v>0</v>
      </c>
      <c r="AL6" s="6">
        <f>IF(PL_tick&lt;0,PL_tick,0)</f>
        <v>0</v>
      </c>
    </row>
    <row r="7" spans="1:18" ht="16.5" customHeight="1">
      <c r="A7" s="30"/>
      <c r="B7" s="103"/>
      <c r="C7" s="14"/>
      <c r="D7" s="15"/>
      <c r="E7" s="15"/>
      <c r="F7" s="15"/>
      <c r="G7" s="15"/>
      <c r="H7" s="14"/>
      <c r="I7" s="15"/>
      <c r="J7" s="15"/>
      <c r="K7" s="15"/>
      <c r="L7" s="7"/>
      <c r="M7" s="7"/>
      <c r="N7" s="7"/>
      <c r="O7" s="12"/>
      <c r="P7" s="7"/>
      <c r="Q7" s="8"/>
      <c r="R7" s="102"/>
    </row>
    <row r="8" spans="1:18" ht="16.5" customHeight="1">
      <c r="A8" s="30" t="s">
        <v>53</v>
      </c>
      <c r="B8" s="103"/>
      <c r="C8" s="14"/>
      <c r="D8" s="15"/>
      <c r="E8" s="15"/>
      <c r="F8" s="15"/>
      <c r="G8" s="15"/>
      <c r="H8" s="14"/>
      <c r="I8" s="15"/>
      <c r="J8" s="15"/>
      <c r="K8" s="15"/>
      <c r="L8" s="7"/>
      <c r="M8" s="7"/>
      <c r="N8" s="7"/>
      <c r="O8" s="12"/>
      <c r="P8" s="7"/>
      <c r="Q8" s="8"/>
      <c r="R8" s="102"/>
    </row>
    <row r="9" spans="1:18" ht="16.5" customHeight="1">
      <c r="A9" s="30"/>
      <c r="B9" s="198"/>
      <c r="C9" s="201"/>
      <c r="D9" s="187"/>
      <c r="E9" s="187"/>
      <c r="F9" s="187"/>
      <c r="G9" s="187"/>
      <c r="H9" s="187"/>
      <c r="I9" s="187"/>
      <c r="J9" s="187"/>
      <c r="K9" s="187"/>
      <c r="L9" s="187"/>
      <c r="M9" s="187"/>
      <c r="N9" s="188"/>
      <c r="O9" s="36"/>
      <c r="P9" s="36">
        <f>SUBTOTAL(9,P6:P7)</f>
        <v>0</v>
      </c>
      <c r="Q9" s="37">
        <f>SUBTOTAL(9,Q6:Q7)</f>
        <v>0</v>
      </c>
      <c r="R9" s="104">
        <f>SUBTOTAL(9,R6:R7)</f>
        <v>0</v>
      </c>
    </row>
    <row r="10" spans="1:18" ht="16.5" customHeight="1" thickBot="1">
      <c r="A10" s="92"/>
      <c r="B10" s="218"/>
      <c r="C10" s="220"/>
      <c r="D10" s="221"/>
      <c r="E10" s="221"/>
      <c r="F10" s="221"/>
      <c r="G10" s="221"/>
      <c r="H10" s="221"/>
      <c r="I10" s="221"/>
      <c r="J10" s="221"/>
      <c r="K10" s="221"/>
      <c r="L10" s="221"/>
      <c r="M10" s="221"/>
      <c r="N10" s="222"/>
      <c r="O10" s="216"/>
      <c r="P10" s="216"/>
      <c r="Q10" s="216"/>
      <c r="R10" s="217"/>
    </row>
    <row r="11" spans="1:38" s="88" customFormat="1" ht="16.5" customHeight="1">
      <c r="A11" s="112"/>
      <c r="B11" s="214" t="s">
        <v>91</v>
      </c>
      <c r="C11" s="215"/>
      <c r="D11" s="110" t="s">
        <v>71</v>
      </c>
      <c r="E11" s="110" t="s">
        <v>92</v>
      </c>
      <c r="F11" s="215" t="s">
        <v>98</v>
      </c>
      <c r="G11" s="215"/>
      <c r="H11" s="110" t="s">
        <v>75</v>
      </c>
      <c r="I11" s="110" t="s">
        <v>76</v>
      </c>
      <c r="J11" s="215" t="s">
        <v>77</v>
      </c>
      <c r="K11" s="215"/>
      <c r="L11" s="110" t="s">
        <v>78</v>
      </c>
      <c r="M11" s="110" t="s">
        <v>79</v>
      </c>
      <c r="N11" s="110" t="s">
        <v>80</v>
      </c>
      <c r="O11" s="215" t="s">
        <v>93</v>
      </c>
      <c r="P11" s="223"/>
      <c r="Q11" s="110" t="s">
        <v>94</v>
      </c>
      <c r="R11" s="111" t="s">
        <v>95</v>
      </c>
      <c r="AA11" s="87"/>
      <c r="AB11" s="87"/>
      <c r="AC11" s="87"/>
      <c r="AD11" s="87"/>
      <c r="AE11" s="87"/>
      <c r="AF11" s="87"/>
      <c r="AG11" s="87"/>
      <c r="AH11" s="87"/>
      <c r="AI11" s="87"/>
      <c r="AJ11" s="87"/>
      <c r="AK11" s="87"/>
      <c r="AL11" s="87"/>
    </row>
    <row r="12" spans="1:38" s="88" customFormat="1" ht="16.5" customHeight="1">
      <c r="A12" s="118"/>
      <c r="B12" s="210" t="str">
        <f>IF(sum_net&lt;perf_HL2,perf_HL,IF(sum_net&lt;perf_L2,perf_L,IF(sum_net&lt;perf_SL2,perf_SL,IF(sum_net&lt;=perf_BE2,perf_BE,IF(sum_net&lt;=perf_SP2,perf_SP,IF(sum_net&lt;=perf_P2,perf_P,perf_HP))))))</f>
        <v>BREAK EVEN</v>
      </c>
      <c r="C12" s="211"/>
      <c r="D12" s="113">
        <f>AA5</f>
        <v>0</v>
      </c>
      <c r="E12" s="114" t="str">
        <f>AB5&amp;" / "&amp;AC5</f>
        <v>0 / 0</v>
      </c>
      <c r="F12" s="226" t="str">
        <f>AE5&amp;" / "&amp;AF5</f>
        <v>0 / 0</v>
      </c>
      <c r="G12" s="226"/>
      <c r="H12" s="115">
        <f>SUBTOTAL(9,Q3:Q4)</f>
        <v>0</v>
      </c>
      <c r="I12" s="115">
        <f>+J12-H12</f>
        <v>0</v>
      </c>
      <c r="J12" s="227">
        <f>SUBTOTAL(9,R3:R4)</f>
        <v>0</v>
      </c>
      <c r="K12" s="227"/>
      <c r="L12" s="116" t="str">
        <f>IF(ISERR(AB5/D12),"-",AB5/D12)</f>
        <v>-</v>
      </c>
      <c r="M12" s="116" t="str">
        <f>IF(ISERR(AG5/AE5),"-",AG5/AE5)</f>
        <v>-</v>
      </c>
      <c r="N12" s="116" t="str">
        <f>IF(ISERR(AH5/AF5),"-",AH5/AF5)</f>
        <v>-</v>
      </c>
      <c r="O12" s="227" t="str">
        <f>IF(ISERR(H12/D12),"-",H12/D12)</f>
        <v>-</v>
      </c>
      <c r="P12" s="228"/>
      <c r="Q12" s="115" t="str">
        <f>IF(ISERR(AI5/AB5),"-",AI5/AB5)</f>
        <v>-</v>
      </c>
      <c r="R12" s="117" t="str">
        <f>IF(ISERR(AJ5/AC5),"-",AJ5/AC5)</f>
        <v>-</v>
      </c>
      <c r="AA12" s="87"/>
      <c r="AB12" s="87"/>
      <c r="AC12" s="87"/>
      <c r="AD12" s="87"/>
      <c r="AE12" s="87"/>
      <c r="AF12" s="87"/>
      <c r="AG12" s="87"/>
      <c r="AH12" s="87"/>
      <c r="AI12" s="87"/>
      <c r="AJ12" s="87"/>
      <c r="AK12" s="87"/>
      <c r="AL12" s="87"/>
    </row>
    <row r="13" spans="1:38" s="88" customFormat="1" ht="16.5" customHeight="1">
      <c r="A13" s="119"/>
      <c r="B13" s="212" t="s">
        <v>81</v>
      </c>
      <c r="C13" s="213"/>
      <c r="D13" s="151" t="s">
        <v>96</v>
      </c>
      <c r="E13" s="149"/>
      <c r="F13" s="149"/>
      <c r="G13" s="149"/>
      <c r="H13" s="149"/>
      <c r="I13" s="149"/>
      <c r="J13" s="149"/>
      <c r="K13" s="149"/>
      <c r="L13" s="149"/>
      <c r="M13" s="149"/>
      <c r="N13" s="149"/>
      <c r="O13" s="149"/>
      <c r="P13" s="149"/>
      <c r="Q13" s="149"/>
      <c r="R13" s="150"/>
      <c r="Z13" s="125" t="s">
        <v>88</v>
      </c>
      <c r="AA13" s="125" t="s">
        <v>89</v>
      </c>
      <c r="AB13" s="125"/>
      <c r="AC13" s="87"/>
      <c r="AD13" s="87"/>
      <c r="AE13" s="87"/>
      <c r="AF13" s="87"/>
      <c r="AG13" s="87"/>
      <c r="AH13" s="87"/>
      <c r="AI13" s="87"/>
      <c r="AJ13" s="87"/>
      <c r="AK13" s="87"/>
      <c r="AL13" s="87"/>
    </row>
    <row r="14" spans="1:38" s="88" customFormat="1" ht="16.5" customHeight="1">
      <c r="A14" s="89"/>
      <c r="B14" s="120" t="s">
        <v>102</v>
      </c>
      <c r="C14" s="135" t="str">
        <f aca="true" t="shared" si="1" ref="C14:C19">IF(ISTEXT(ticker),IF(AND(Z14=0,AA14=0),"0 : 0",IF(Z14=0,"0 :"&amp;AA14,IF(AA14=0,Z14&amp;" : 0",ROUND(Z14/AA14,1)&amp;" : 1"))),"")</f>
        <v>0 : 0</v>
      </c>
      <c r="D14" s="229"/>
      <c r="E14" s="230"/>
      <c r="F14" s="230"/>
      <c r="G14" s="230"/>
      <c r="H14" s="230"/>
      <c r="I14" s="230"/>
      <c r="J14" s="230"/>
      <c r="K14" s="230"/>
      <c r="L14" s="230"/>
      <c r="M14" s="230"/>
      <c r="N14" s="230"/>
      <c r="O14" s="230"/>
      <c r="P14" s="230"/>
      <c r="Q14" s="230"/>
      <c r="R14" s="231"/>
      <c r="Z14" s="133">
        <f>SUM(Z15:Z19)</f>
        <v>0</v>
      </c>
      <c r="AA14" s="133">
        <f>SUM(AA15:AA19)</f>
        <v>0</v>
      </c>
      <c r="AB14" s="132"/>
      <c r="AD14" s="87"/>
      <c r="AE14" s="87"/>
      <c r="AF14" s="87"/>
      <c r="AG14" s="87"/>
      <c r="AH14" s="87"/>
      <c r="AI14" s="87"/>
      <c r="AJ14" s="87"/>
      <c r="AK14" s="87"/>
      <c r="AL14" s="87"/>
    </row>
    <row r="15" spans="1:38" s="88" customFormat="1" ht="16.5" customHeight="1">
      <c r="A15" s="89"/>
      <c r="B15" s="121"/>
      <c r="C15" s="123">
        <f t="shared" si="1"/>
      </c>
      <c r="D15" s="232"/>
      <c r="E15" s="233"/>
      <c r="F15" s="233"/>
      <c r="G15" s="233"/>
      <c r="H15" s="233"/>
      <c r="I15" s="233"/>
      <c r="J15" s="233"/>
      <c r="K15" s="233"/>
      <c r="L15" s="233"/>
      <c r="M15" s="233"/>
      <c r="N15" s="233"/>
      <c r="O15" s="233"/>
      <c r="P15" s="233"/>
      <c r="Q15" s="233"/>
      <c r="R15" s="234"/>
      <c r="Z15" s="124">
        <f>SUMIF(Z3:Z5,ticker,AK3:AK5)/AB15</f>
        <v>0</v>
      </c>
      <c r="AA15" s="124">
        <f>-SUMIF(Z3:Z5,ticker,AL3:AL5)/AB15</f>
        <v>0</v>
      </c>
      <c r="AB15" s="132">
        <f>IF(ISNUMBER(VLOOKUP(ticker,lst_tickers,2)),VLOOKUP(ticker,lst_tickers,2),1)</f>
        <v>1</v>
      </c>
      <c r="AD15" s="87"/>
      <c r="AE15" s="87"/>
      <c r="AF15" s="87"/>
      <c r="AG15" s="87"/>
      <c r="AH15" s="87"/>
      <c r="AI15" s="87"/>
      <c r="AJ15" s="87"/>
      <c r="AK15" s="87"/>
      <c r="AL15" s="87"/>
    </row>
    <row r="16" spans="1:38" s="88" customFormat="1" ht="16.5" customHeight="1">
      <c r="A16" s="89"/>
      <c r="B16" s="121"/>
      <c r="C16" s="123">
        <f t="shared" si="1"/>
      </c>
      <c r="D16" s="229"/>
      <c r="E16" s="230"/>
      <c r="F16" s="230"/>
      <c r="G16" s="230"/>
      <c r="H16" s="230"/>
      <c r="I16" s="230"/>
      <c r="J16" s="230"/>
      <c r="K16" s="230"/>
      <c r="L16" s="230"/>
      <c r="M16" s="230"/>
      <c r="N16" s="230"/>
      <c r="O16" s="230"/>
      <c r="P16" s="230"/>
      <c r="Q16" s="230"/>
      <c r="R16" s="231"/>
      <c r="Z16" s="124">
        <f>SUMIF(Z3:Z5,ticker,AK3:AK5)/AB16</f>
        <v>0</v>
      </c>
      <c r="AA16" s="124">
        <f>-SUMIF(Z3:Z5,ticker,AL3:AL5)/AB16</f>
        <v>0</v>
      </c>
      <c r="AB16" s="132">
        <f>IF(ISNUMBER(VLOOKUP(ticker,lst_tickers,2)),VLOOKUP(ticker,lst_tickers,2),1)</f>
        <v>1</v>
      </c>
      <c r="AD16" s="87"/>
      <c r="AE16" s="87"/>
      <c r="AF16" s="87"/>
      <c r="AG16" s="87"/>
      <c r="AH16" s="87"/>
      <c r="AI16" s="87"/>
      <c r="AJ16" s="87"/>
      <c r="AK16" s="87"/>
      <c r="AL16" s="87"/>
    </row>
    <row r="17" spans="1:38" s="88" customFormat="1" ht="16.5" customHeight="1">
      <c r="A17" s="89"/>
      <c r="B17" s="121"/>
      <c r="C17" s="123">
        <f t="shared" si="1"/>
      </c>
      <c r="D17" s="232"/>
      <c r="E17" s="233"/>
      <c r="F17" s="233"/>
      <c r="G17" s="233"/>
      <c r="H17" s="233"/>
      <c r="I17" s="233"/>
      <c r="J17" s="233"/>
      <c r="K17" s="233"/>
      <c r="L17" s="233"/>
      <c r="M17" s="233"/>
      <c r="N17" s="233"/>
      <c r="O17" s="233"/>
      <c r="P17" s="233"/>
      <c r="Q17" s="233"/>
      <c r="R17" s="234"/>
      <c r="Z17" s="124">
        <f>SUMIF(Z3:Z5,ticker,AK3:AK5)/AB17</f>
        <v>0</v>
      </c>
      <c r="AA17" s="124">
        <f>-SUMIF(Z3:Z5,ticker,AL3:AL5)/AB17</f>
        <v>0</v>
      </c>
      <c r="AB17" s="132">
        <f>IF(ISNUMBER(VLOOKUP(ticker,lst_tickers,2)),VLOOKUP(ticker,lst_tickers,2),1)</f>
        <v>1</v>
      </c>
      <c r="AD17" s="87"/>
      <c r="AE17" s="87"/>
      <c r="AF17" s="87"/>
      <c r="AG17" s="87"/>
      <c r="AH17" s="87"/>
      <c r="AI17" s="87"/>
      <c r="AJ17" s="87"/>
      <c r="AK17" s="87"/>
      <c r="AL17" s="87"/>
    </row>
    <row r="18" spans="1:38" s="88" customFormat="1" ht="16.5" customHeight="1">
      <c r="A18" s="89"/>
      <c r="B18" s="121"/>
      <c r="C18" s="123">
        <f t="shared" si="1"/>
      </c>
      <c r="D18" s="235"/>
      <c r="E18" s="236"/>
      <c r="F18" s="236"/>
      <c r="G18" s="236"/>
      <c r="H18" s="236"/>
      <c r="I18" s="236"/>
      <c r="J18" s="236"/>
      <c r="K18" s="236"/>
      <c r="L18" s="236"/>
      <c r="M18" s="236"/>
      <c r="N18" s="236"/>
      <c r="O18" s="236"/>
      <c r="P18" s="236"/>
      <c r="Q18" s="236"/>
      <c r="R18" s="237"/>
      <c r="Z18" s="124">
        <f>SUMIF(Z3:Z5,ticker,AK3:AK5)/AB18</f>
        <v>0</v>
      </c>
      <c r="AA18" s="124">
        <f>-SUMIF(Z3:Z5,ticker,AL3:AL5)/AB18</f>
        <v>0</v>
      </c>
      <c r="AB18" s="132">
        <f>IF(ISNUMBER(VLOOKUP(ticker,lst_tickers,2)),VLOOKUP(ticker,lst_tickers,2),1)</f>
        <v>1</v>
      </c>
      <c r="AD18" s="87"/>
      <c r="AE18" s="87"/>
      <c r="AF18" s="87"/>
      <c r="AG18" s="87"/>
      <c r="AH18" s="87"/>
      <c r="AI18" s="87"/>
      <c r="AJ18" s="87"/>
      <c r="AK18" s="87"/>
      <c r="AL18" s="87"/>
    </row>
    <row r="19" spans="1:38" s="88" customFormat="1" ht="16.5" customHeight="1" thickBot="1">
      <c r="A19" s="89"/>
      <c r="B19" s="122"/>
      <c r="C19" s="134">
        <f t="shared" si="1"/>
      </c>
      <c r="D19" s="238"/>
      <c r="E19" s="239"/>
      <c r="F19" s="239"/>
      <c r="G19" s="239"/>
      <c r="H19" s="239"/>
      <c r="I19" s="239"/>
      <c r="J19" s="239"/>
      <c r="K19" s="239"/>
      <c r="L19" s="239"/>
      <c r="M19" s="239"/>
      <c r="N19" s="239"/>
      <c r="O19" s="239"/>
      <c r="P19" s="239"/>
      <c r="Q19" s="239"/>
      <c r="R19" s="240"/>
      <c r="Z19" s="124">
        <f>SUMIF(Z3:Z5,ticker,AK3:AK5)/AB19</f>
        <v>0</v>
      </c>
      <c r="AA19" s="124">
        <f>-SUMIF(Z3:Z5,ticker,AL3:AL5)/AB19</f>
        <v>0</v>
      </c>
      <c r="AB19" s="132">
        <f>IF(ISNUMBER(VLOOKUP(ticker,lst_tickers,2)),VLOOKUP(ticker,lst_tickers,2),1)</f>
        <v>1</v>
      </c>
      <c r="AD19" s="87"/>
      <c r="AE19" s="87"/>
      <c r="AF19" s="87"/>
      <c r="AG19" s="87"/>
      <c r="AH19" s="87"/>
      <c r="AI19" s="87"/>
      <c r="AJ19" s="87"/>
      <c r="AK19" s="87"/>
      <c r="AL19" s="87"/>
    </row>
    <row r="20" spans="1:38" s="88" customFormat="1" ht="47.25" customHeight="1">
      <c r="A20" s="87"/>
      <c r="B20" s="224"/>
      <c r="C20" s="225"/>
      <c r="D20" s="225"/>
      <c r="E20" s="225"/>
      <c r="F20" s="225"/>
      <c r="G20" s="225"/>
      <c r="H20" s="225"/>
      <c r="I20" s="225"/>
      <c r="J20" s="225"/>
      <c r="K20" s="225"/>
      <c r="L20" s="225"/>
      <c r="M20" s="225"/>
      <c r="N20" s="225"/>
      <c r="O20" s="225"/>
      <c r="P20" s="225"/>
      <c r="Q20" s="225"/>
      <c r="R20" s="225"/>
      <c r="AA20" s="87"/>
      <c r="AB20" s="87"/>
      <c r="AC20" s="87"/>
      <c r="AD20" s="87"/>
      <c r="AE20" s="87"/>
      <c r="AF20" s="87"/>
      <c r="AG20" s="87"/>
      <c r="AH20" s="87"/>
      <c r="AI20" s="87"/>
      <c r="AJ20" s="87"/>
      <c r="AK20" s="87"/>
      <c r="AL20" s="87"/>
    </row>
  </sheetData>
  <mergeCells count="19">
    <mergeCell ref="F11:G11"/>
    <mergeCell ref="J11:K11"/>
    <mergeCell ref="O11:P11"/>
    <mergeCell ref="B20:R20"/>
    <mergeCell ref="F12:G12"/>
    <mergeCell ref="J12:K12"/>
    <mergeCell ref="O12:P12"/>
    <mergeCell ref="D14:R15"/>
    <mergeCell ref="D16:R17"/>
    <mergeCell ref="D18:R19"/>
    <mergeCell ref="O10:R10"/>
    <mergeCell ref="B9:B10"/>
    <mergeCell ref="C5:D5"/>
    <mergeCell ref="C9:N10"/>
    <mergeCell ref="A2:A3"/>
    <mergeCell ref="B2:B3"/>
    <mergeCell ref="B12:C12"/>
    <mergeCell ref="B13:C13"/>
    <mergeCell ref="B11:C11"/>
  </mergeCells>
  <conditionalFormatting sqref="O9:R9">
    <cfRule type="expression" priority="1" dxfId="0" stopIfTrue="1">
      <formula>IF($R9&lt;perf_BE1,TRUE(),FALSE())</formula>
    </cfRule>
    <cfRule type="expression" priority="2" dxfId="1" stopIfTrue="1">
      <formula>IF($R9&gt;perf_BE2,TRUE(),FALSE())</formula>
    </cfRule>
  </conditionalFormatting>
  <conditionalFormatting sqref="AA5:AL5 B11:R11 A5:R5 B13 D13:R13">
    <cfRule type="expression" priority="3" dxfId="2" stopIfTrue="1">
      <formula>IF(sum_net&lt;perf_BE1,TRUE(),FALSE())</formula>
    </cfRule>
    <cfRule type="expression" priority="4" dxfId="3" stopIfTrue="1">
      <formula>IF(sum_net&gt;perf_BE2,TRUE(),FALSE())</formula>
    </cfRule>
  </conditionalFormatting>
  <dataValidations count="4">
    <dataValidation type="list" allowBlank="1" showInputMessage="1" showErrorMessage="1" sqref="O10:R10 R13 O13">
      <formula1>cbo_evalution</formula1>
    </dataValidation>
    <dataValidation type="list" allowBlank="1" showInputMessage="1" showErrorMessage="1" sqref="C5:D5">
      <formula1>cbo_performance</formula1>
    </dataValidation>
    <dataValidation type="list" allowBlank="1" showInputMessage="1" showErrorMessage="1" sqref="E6:E7">
      <formula1>cbo_entry_signal</formula1>
    </dataValidation>
    <dataValidation type="list" allowBlank="1" showInputMessage="1" showErrorMessage="1" sqref="I6:I7">
      <formula1>cbo_exit_reason</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temp_4"/>
  <dimension ref="A1:AL20"/>
  <sheetViews>
    <sheetView showGridLines="0" workbookViewId="0" topLeftCell="B1">
      <pane ySplit="3" topLeftCell="BM4" activePane="bottomLeft" state="frozen"/>
      <selection pane="topLeft" activeCell="E7" sqref="E7"/>
      <selection pane="bottomLeft" activeCell="E7" sqref="E7"/>
    </sheetView>
  </sheetViews>
  <sheetFormatPr defaultColWidth="9.00390625" defaultRowHeight="16.5" customHeight="1"/>
  <cols>
    <col min="1" max="1" width="11.25390625" style="2" hidden="1" customWidth="1"/>
    <col min="2" max="2" width="7.75390625" style="1" customWidth="1"/>
    <col min="3" max="3" width="13.75390625" style="1" customWidth="1"/>
    <col min="4" max="4" width="10.75390625" style="1" customWidth="1"/>
    <col min="5" max="5" width="13.75390625" style="1" customWidth="1"/>
    <col min="6" max="6" width="4.625" style="1" customWidth="1"/>
    <col min="7" max="7" width="9.00390625" style="1" customWidth="1"/>
    <col min="8" max="9" width="13.75390625" style="1" customWidth="1"/>
    <col min="10" max="10" width="4.625" style="1" customWidth="1"/>
    <col min="11" max="11" width="9.00390625" style="1" customWidth="1"/>
    <col min="12" max="14" width="7.75390625" style="1" customWidth="1"/>
    <col min="15" max="15" width="4.625" style="1" customWidth="1"/>
    <col min="16" max="16" width="7.75390625" style="1" customWidth="1"/>
    <col min="17" max="18" width="10.75390625" style="1" customWidth="1"/>
    <col min="19" max="25" width="9.125" style="1" customWidth="1"/>
    <col min="26" max="26" width="0" style="1" hidden="1" customWidth="1"/>
    <col min="27" max="38" width="7.75390625" style="2" hidden="1" customWidth="1"/>
    <col min="39" max="16384" width="9.125" style="1" customWidth="1"/>
  </cols>
  <sheetData>
    <row r="1" spans="1:38" s="22" customFormat="1" ht="20.25" customHeight="1" thickBot="1">
      <c r="A1" s="23"/>
      <c r="B1" s="26"/>
      <c r="C1" s="27"/>
      <c r="D1" s="28"/>
      <c r="E1" s="28"/>
      <c r="F1" s="28"/>
      <c r="G1" s="28"/>
      <c r="H1" s="28"/>
      <c r="I1" s="29"/>
      <c r="J1" s="29"/>
      <c r="K1" s="24"/>
      <c r="L1" s="24"/>
      <c r="M1" s="24"/>
      <c r="N1" s="24"/>
      <c r="O1" s="25"/>
      <c r="P1" s="93"/>
      <c r="Q1" s="93"/>
      <c r="R1" s="93"/>
      <c r="AA1" s="106"/>
      <c r="AB1" s="106"/>
      <c r="AC1" s="106"/>
      <c r="AD1" s="106"/>
      <c r="AE1" s="106"/>
      <c r="AF1" s="106"/>
      <c r="AG1" s="106"/>
      <c r="AH1" s="106"/>
      <c r="AI1" s="106"/>
      <c r="AJ1" s="106"/>
      <c r="AK1" s="106"/>
      <c r="AL1" s="106"/>
    </row>
    <row r="2" spans="1:38" s="2" customFormat="1" ht="16.5" customHeight="1">
      <c r="A2" s="192" t="s">
        <v>36</v>
      </c>
      <c r="B2" s="194" t="s">
        <v>13</v>
      </c>
      <c r="C2" s="94" t="s">
        <v>5</v>
      </c>
      <c r="D2" s="94"/>
      <c r="E2" s="94"/>
      <c r="F2" s="94"/>
      <c r="G2" s="94"/>
      <c r="H2" s="94" t="s">
        <v>6</v>
      </c>
      <c r="I2" s="94"/>
      <c r="J2" s="94"/>
      <c r="K2" s="94"/>
      <c r="L2" s="94" t="s">
        <v>64</v>
      </c>
      <c r="M2" s="94"/>
      <c r="N2" s="94"/>
      <c r="O2" s="94" t="s">
        <v>14</v>
      </c>
      <c r="P2" s="94"/>
      <c r="Q2" s="94"/>
      <c r="R2" s="95"/>
      <c r="AA2" s="105" t="s">
        <v>82</v>
      </c>
      <c r="AB2" s="10"/>
      <c r="AC2" s="10"/>
      <c r="AD2" s="10"/>
      <c r="AE2" s="10"/>
      <c r="AF2" s="10"/>
      <c r="AG2" s="10"/>
      <c r="AH2" s="10"/>
      <c r="AI2" s="10"/>
      <c r="AJ2" s="10"/>
      <c r="AK2" s="10"/>
      <c r="AL2" s="11"/>
    </row>
    <row r="3" spans="1:38" s="2" customFormat="1" ht="16.5" customHeight="1">
      <c r="A3" s="193"/>
      <c r="B3" s="195"/>
      <c r="C3" s="5" t="s">
        <v>19</v>
      </c>
      <c r="D3" s="5" t="s">
        <v>90</v>
      </c>
      <c r="E3" s="5" t="s">
        <v>7</v>
      </c>
      <c r="F3" s="5" t="s">
        <v>8</v>
      </c>
      <c r="G3" s="5" t="s">
        <v>9</v>
      </c>
      <c r="H3" s="5" t="s">
        <v>19</v>
      </c>
      <c r="I3" s="5" t="s">
        <v>10</v>
      </c>
      <c r="J3" s="5" t="s">
        <v>8</v>
      </c>
      <c r="K3" s="5" t="s">
        <v>9</v>
      </c>
      <c r="L3" s="5" t="s">
        <v>65</v>
      </c>
      <c r="M3" s="5" t="s">
        <v>66</v>
      </c>
      <c r="N3" s="5" t="s">
        <v>19</v>
      </c>
      <c r="O3" s="5" t="s">
        <v>8</v>
      </c>
      <c r="P3" s="5" t="s">
        <v>15</v>
      </c>
      <c r="Q3" s="5" t="s">
        <v>16</v>
      </c>
      <c r="R3" s="96" t="s">
        <v>17</v>
      </c>
      <c r="Z3" s="125" t="s">
        <v>13</v>
      </c>
      <c r="AA3" s="107" t="s">
        <v>83</v>
      </c>
      <c r="AB3" s="108" t="s">
        <v>72</v>
      </c>
      <c r="AC3" s="108" t="s">
        <v>73</v>
      </c>
      <c r="AD3" s="108" t="s">
        <v>74</v>
      </c>
      <c r="AE3" s="108" t="s">
        <v>69</v>
      </c>
      <c r="AF3" s="108" t="s">
        <v>70</v>
      </c>
      <c r="AG3" s="108" t="s">
        <v>84</v>
      </c>
      <c r="AH3" s="108" t="s">
        <v>85</v>
      </c>
      <c r="AI3" s="108" t="s">
        <v>86</v>
      </c>
      <c r="AJ3" s="108" t="s">
        <v>87</v>
      </c>
      <c r="AK3" s="108" t="s">
        <v>88</v>
      </c>
      <c r="AL3" s="109" t="s">
        <v>89</v>
      </c>
    </row>
    <row r="4" spans="1:38" ht="16.5" customHeight="1">
      <c r="A4" s="90"/>
      <c r="B4" s="97"/>
      <c r="C4" s="17"/>
      <c r="D4" s="18"/>
      <c r="E4" s="18"/>
      <c r="F4" s="18"/>
      <c r="G4" s="18"/>
      <c r="H4" s="18"/>
      <c r="I4" s="18"/>
      <c r="J4" s="18"/>
      <c r="K4" s="18"/>
      <c r="L4" s="20"/>
      <c r="M4" s="20"/>
      <c r="N4" s="20"/>
      <c r="O4" s="19"/>
      <c r="P4" s="20"/>
      <c r="Q4" s="21"/>
      <c r="R4" s="98"/>
      <c r="AA4" s="6"/>
      <c r="AB4" s="6"/>
      <c r="AC4" s="6"/>
      <c r="AD4" s="6"/>
      <c r="AE4" s="6"/>
      <c r="AF4" s="6"/>
      <c r="AG4" s="6"/>
      <c r="AH4" s="6"/>
      <c r="AI4" s="6"/>
      <c r="AJ4" s="6"/>
      <c r="AK4" s="6"/>
      <c r="AL4" s="6"/>
    </row>
    <row r="5" spans="1:38" ht="16.5" customHeight="1" hidden="1">
      <c r="A5" s="91">
        <f>COUNT(A3:A4)</f>
        <v>0</v>
      </c>
      <c r="B5" s="99" t="s">
        <v>11</v>
      </c>
      <c r="C5" s="219"/>
      <c r="D5" s="219"/>
      <c r="E5" s="39"/>
      <c r="F5" s="39"/>
      <c r="G5" s="39"/>
      <c r="H5" s="39"/>
      <c r="I5" s="39"/>
      <c r="J5" s="39"/>
      <c r="K5" s="40"/>
      <c r="L5" s="85"/>
      <c r="M5" s="85"/>
      <c r="N5" s="86"/>
      <c r="O5" s="38">
        <f>SUBTOTAL(9,O3:O4)</f>
        <v>0</v>
      </c>
      <c r="P5" s="41" t="s">
        <v>18</v>
      </c>
      <c r="Q5" s="42">
        <f>SUBTOTAL(9,Q3:Q4)</f>
        <v>0</v>
      </c>
      <c r="R5" s="100">
        <f>SUBTOTAL(9,R3:R4)</f>
        <v>0</v>
      </c>
      <c r="AA5" s="38">
        <f aca="true" t="shared" si="0" ref="AA5:AL5">SUBTOTAL(9,AA3:AA4)</f>
        <v>0</v>
      </c>
      <c r="AB5" s="38">
        <f t="shared" si="0"/>
        <v>0</v>
      </c>
      <c r="AC5" s="38">
        <f t="shared" si="0"/>
        <v>0</v>
      </c>
      <c r="AD5" s="38">
        <f t="shared" si="0"/>
        <v>0</v>
      </c>
      <c r="AE5" s="38">
        <f t="shared" si="0"/>
        <v>0</v>
      </c>
      <c r="AF5" s="38">
        <f t="shared" si="0"/>
        <v>0</v>
      </c>
      <c r="AG5" s="38">
        <f t="shared" si="0"/>
        <v>0</v>
      </c>
      <c r="AH5" s="38">
        <f t="shared" si="0"/>
        <v>0</v>
      </c>
      <c r="AI5" s="38">
        <f t="shared" si="0"/>
        <v>0</v>
      </c>
      <c r="AJ5" s="38">
        <f t="shared" si="0"/>
        <v>0</v>
      </c>
      <c r="AK5" s="38">
        <f t="shared" si="0"/>
        <v>0</v>
      </c>
      <c r="AL5" s="38">
        <f t="shared" si="0"/>
        <v>0</v>
      </c>
    </row>
    <row r="6" spans="1:38" ht="16.5" customHeight="1">
      <c r="A6" s="30"/>
      <c r="B6" s="101"/>
      <c r="C6" s="9"/>
      <c r="D6" s="6"/>
      <c r="E6" s="6"/>
      <c r="F6" s="6"/>
      <c r="G6" s="6"/>
      <c r="H6" s="9"/>
      <c r="I6" s="6"/>
      <c r="J6" s="6"/>
      <c r="K6" s="6"/>
      <c r="L6" s="7"/>
      <c r="M6" s="7"/>
      <c r="N6" s="7"/>
      <c r="O6" s="12">
        <f>exit_contracts</f>
        <v>0</v>
      </c>
      <c r="P6" s="7"/>
      <c r="Q6" s="8"/>
      <c r="R6" s="102"/>
      <c r="Z6" s="6">
        <f>IF(ISTEXT(B6),B6,"")</f>
      </c>
      <c r="AA6" s="6">
        <f>PL_contracts</f>
        <v>0</v>
      </c>
      <c r="AB6" s="6">
        <f>IF(PL_tick&gt;0,PL_contracts,0)</f>
        <v>0</v>
      </c>
      <c r="AC6" s="6">
        <f>IF(PL_tick&lt;0,PL_contracts,0)</f>
        <v>0</v>
      </c>
      <c r="AD6" s="6">
        <f>IF(PL_net=0,PL_contracts,0)</f>
        <v>0</v>
      </c>
      <c r="AE6" s="6">
        <f>IF(entry_typ="Long",PL_contracts,0)</f>
        <v>0</v>
      </c>
      <c r="AF6" s="6">
        <f>IF(entry_typ="Short",PL_contracts,0)</f>
        <v>0</v>
      </c>
      <c r="AG6" s="6">
        <f>IF(AND(number_of_win&gt;0,number_of_long&gt;0),number_of_long,0)</f>
        <v>0</v>
      </c>
      <c r="AH6" s="6">
        <f>IF(AND(number_of_win&gt;0,number_of_short&gt;0),number_of_short,0)</f>
        <v>0</v>
      </c>
      <c r="AI6" s="6">
        <f>IF(PL_net&gt;0,+PL_gross,0)</f>
        <v>0</v>
      </c>
      <c r="AJ6" s="6">
        <f>IF(PL_net&lt;0,+PL_gross,0)</f>
        <v>0</v>
      </c>
      <c r="AK6" s="6">
        <f>IF(PL_tick&gt;0,PL_tick,0)</f>
        <v>0</v>
      </c>
      <c r="AL6" s="6">
        <f>IF(PL_tick&lt;0,PL_tick,0)</f>
        <v>0</v>
      </c>
    </row>
    <row r="7" spans="1:18" ht="16.5" customHeight="1">
      <c r="A7" s="30"/>
      <c r="B7" s="103"/>
      <c r="C7" s="14"/>
      <c r="D7" s="15"/>
      <c r="E7" s="15"/>
      <c r="F7" s="15"/>
      <c r="G7" s="15"/>
      <c r="H7" s="14"/>
      <c r="I7" s="15"/>
      <c r="J7" s="15"/>
      <c r="K7" s="15"/>
      <c r="L7" s="7"/>
      <c r="M7" s="7"/>
      <c r="N7" s="7"/>
      <c r="O7" s="12"/>
      <c r="P7" s="7"/>
      <c r="Q7" s="8"/>
      <c r="R7" s="102"/>
    </row>
    <row r="8" spans="1:18" ht="16.5" customHeight="1">
      <c r="A8" s="30" t="s">
        <v>53</v>
      </c>
      <c r="B8" s="103"/>
      <c r="C8" s="14"/>
      <c r="D8" s="15"/>
      <c r="E8" s="15"/>
      <c r="F8" s="15"/>
      <c r="G8" s="15"/>
      <c r="H8" s="14"/>
      <c r="I8" s="15"/>
      <c r="J8" s="15"/>
      <c r="K8" s="15"/>
      <c r="L8" s="7"/>
      <c r="M8" s="7"/>
      <c r="N8" s="7"/>
      <c r="O8" s="12"/>
      <c r="P8" s="7"/>
      <c r="Q8" s="8"/>
      <c r="R8" s="102"/>
    </row>
    <row r="9" spans="1:18" ht="16.5" customHeight="1">
      <c r="A9" s="30"/>
      <c r="B9" s="198"/>
      <c r="C9" s="201"/>
      <c r="D9" s="187"/>
      <c r="E9" s="187"/>
      <c r="F9" s="187"/>
      <c r="G9" s="187"/>
      <c r="H9" s="187"/>
      <c r="I9" s="187"/>
      <c r="J9" s="187"/>
      <c r="K9" s="187"/>
      <c r="L9" s="187"/>
      <c r="M9" s="187"/>
      <c r="N9" s="188"/>
      <c r="O9" s="36"/>
      <c r="P9" s="36">
        <f>SUBTOTAL(9,P6:P7)</f>
        <v>0</v>
      </c>
      <c r="Q9" s="37">
        <f>SUBTOTAL(9,Q6:Q7)</f>
        <v>0</v>
      </c>
      <c r="R9" s="104">
        <f>SUBTOTAL(9,R6:R7)</f>
        <v>0</v>
      </c>
    </row>
    <row r="10" spans="1:18" ht="16.5" customHeight="1" thickBot="1">
      <c r="A10" s="92"/>
      <c r="B10" s="218"/>
      <c r="C10" s="220"/>
      <c r="D10" s="221"/>
      <c r="E10" s="221"/>
      <c r="F10" s="221"/>
      <c r="G10" s="221"/>
      <c r="H10" s="221"/>
      <c r="I10" s="221"/>
      <c r="J10" s="221"/>
      <c r="K10" s="221"/>
      <c r="L10" s="221"/>
      <c r="M10" s="221"/>
      <c r="N10" s="222"/>
      <c r="O10" s="216"/>
      <c r="P10" s="216"/>
      <c r="Q10" s="216"/>
      <c r="R10" s="217"/>
    </row>
    <row r="11" spans="1:38" s="88" customFormat="1" ht="16.5" customHeight="1">
      <c r="A11" s="112"/>
      <c r="B11" s="214" t="s">
        <v>91</v>
      </c>
      <c r="C11" s="215"/>
      <c r="D11" s="110" t="s">
        <v>71</v>
      </c>
      <c r="E11" s="110" t="s">
        <v>92</v>
      </c>
      <c r="F11" s="215" t="s">
        <v>98</v>
      </c>
      <c r="G11" s="215"/>
      <c r="H11" s="110" t="s">
        <v>75</v>
      </c>
      <c r="I11" s="110" t="s">
        <v>76</v>
      </c>
      <c r="J11" s="215" t="s">
        <v>77</v>
      </c>
      <c r="K11" s="215"/>
      <c r="L11" s="110" t="s">
        <v>78</v>
      </c>
      <c r="M11" s="110" t="s">
        <v>79</v>
      </c>
      <c r="N11" s="110" t="s">
        <v>80</v>
      </c>
      <c r="O11" s="215" t="s">
        <v>93</v>
      </c>
      <c r="P11" s="223"/>
      <c r="Q11" s="110" t="s">
        <v>94</v>
      </c>
      <c r="R11" s="111" t="s">
        <v>95</v>
      </c>
      <c r="AA11" s="87"/>
      <c r="AB11" s="87"/>
      <c r="AC11" s="87"/>
      <c r="AD11" s="87"/>
      <c r="AE11" s="87"/>
      <c r="AF11" s="87"/>
      <c r="AG11" s="87"/>
      <c r="AH11" s="87"/>
      <c r="AI11" s="87"/>
      <c r="AJ11" s="87"/>
      <c r="AK11" s="87"/>
      <c r="AL11" s="87"/>
    </row>
    <row r="12" spans="1:38" s="88" customFormat="1" ht="16.5" customHeight="1">
      <c r="A12" s="118"/>
      <c r="B12" s="210" t="str">
        <f>IF(sum_net&lt;perf_HL2,perf_HL,IF(sum_net&lt;perf_L2,perf_L,IF(sum_net&lt;perf_SL2,perf_SL,IF(sum_net&lt;=perf_BE2,perf_BE,IF(sum_net&lt;=perf_SP2,perf_SP,IF(sum_net&lt;=perf_P2,perf_P,perf_HP))))))</f>
        <v>BREAK EVEN</v>
      </c>
      <c r="C12" s="211"/>
      <c r="D12" s="113">
        <f>AA5</f>
        <v>0</v>
      </c>
      <c r="E12" s="114" t="str">
        <f>AB5&amp;" / "&amp;AC5</f>
        <v>0 / 0</v>
      </c>
      <c r="F12" s="226" t="str">
        <f>AE5&amp;" / "&amp;AF5</f>
        <v>0 / 0</v>
      </c>
      <c r="G12" s="226"/>
      <c r="H12" s="115">
        <f>SUBTOTAL(9,Q3:Q4)</f>
        <v>0</v>
      </c>
      <c r="I12" s="115">
        <f>+J12-H12</f>
        <v>0</v>
      </c>
      <c r="J12" s="227">
        <f>SUBTOTAL(9,R3:R4)</f>
        <v>0</v>
      </c>
      <c r="K12" s="227"/>
      <c r="L12" s="116" t="str">
        <f>IF(ISERR(AB5/D12),"-",AB5/D12)</f>
        <v>-</v>
      </c>
      <c r="M12" s="116" t="str">
        <f>IF(ISERR(AG5/AE5),"-",AG5/AE5)</f>
        <v>-</v>
      </c>
      <c r="N12" s="116" t="str">
        <f>IF(ISERR(AH5/AF5),"-",AH5/AF5)</f>
        <v>-</v>
      </c>
      <c r="O12" s="227" t="str">
        <f>IF(ISERR(H12/D12),"-",H12/D12)</f>
        <v>-</v>
      </c>
      <c r="P12" s="228"/>
      <c r="Q12" s="115" t="str">
        <f>IF(ISERR(AI5/AB5),"-",AI5/AB5)</f>
        <v>-</v>
      </c>
      <c r="R12" s="117" t="str">
        <f>IF(ISERR(AJ5/AC5),"-",AJ5/AC5)</f>
        <v>-</v>
      </c>
      <c r="AA12" s="87"/>
      <c r="AB12" s="87"/>
      <c r="AC12" s="87"/>
      <c r="AD12" s="87"/>
      <c r="AE12" s="87"/>
      <c r="AF12" s="87"/>
      <c r="AG12" s="87"/>
      <c r="AH12" s="87"/>
      <c r="AI12" s="87"/>
      <c r="AJ12" s="87"/>
      <c r="AK12" s="87"/>
      <c r="AL12" s="87"/>
    </row>
    <row r="13" spans="1:38" s="88" customFormat="1" ht="16.5" customHeight="1">
      <c r="A13" s="119"/>
      <c r="B13" s="212" t="s">
        <v>81</v>
      </c>
      <c r="C13" s="213"/>
      <c r="D13" s="151" t="s">
        <v>96</v>
      </c>
      <c r="E13" s="149"/>
      <c r="F13" s="149"/>
      <c r="G13" s="149"/>
      <c r="H13" s="149"/>
      <c r="I13" s="149"/>
      <c r="J13" s="149"/>
      <c r="K13" s="149"/>
      <c r="L13" s="149"/>
      <c r="M13" s="149"/>
      <c r="N13" s="149"/>
      <c r="O13" s="149"/>
      <c r="P13" s="149"/>
      <c r="Q13" s="149"/>
      <c r="R13" s="150"/>
      <c r="Z13" s="125" t="s">
        <v>88</v>
      </c>
      <c r="AA13" s="125" t="s">
        <v>89</v>
      </c>
      <c r="AB13" s="125"/>
      <c r="AC13" s="87"/>
      <c r="AD13" s="87"/>
      <c r="AE13" s="87"/>
      <c r="AF13" s="87"/>
      <c r="AG13" s="87"/>
      <c r="AH13" s="87"/>
      <c r="AI13" s="87"/>
      <c r="AJ13" s="87"/>
      <c r="AK13" s="87"/>
      <c r="AL13" s="87"/>
    </row>
    <row r="14" spans="1:38" s="88" customFormat="1" ht="16.5" customHeight="1">
      <c r="A14" s="89"/>
      <c r="B14" s="120" t="s">
        <v>102</v>
      </c>
      <c r="C14" s="135" t="str">
        <f aca="true" t="shared" si="1" ref="C14:C19">IF(ISTEXT(ticker),IF(AND(Z14=0,AA14=0),"0 : 0",IF(Z14=0,"0 :"&amp;AA14,IF(AA14=0,Z14&amp;" : 0",ROUND(Z14/AA14,1)&amp;" : 1"))),"")</f>
        <v>0 : 0</v>
      </c>
      <c r="D14" s="229"/>
      <c r="E14" s="230"/>
      <c r="F14" s="230"/>
      <c r="G14" s="230"/>
      <c r="H14" s="230"/>
      <c r="I14" s="230"/>
      <c r="J14" s="230"/>
      <c r="K14" s="230"/>
      <c r="L14" s="230"/>
      <c r="M14" s="230"/>
      <c r="N14" s="230"/>
      <c r="O14" s="230"/>
      <c r="P14" s="230"/>
      <c r="Q14" s="230"/>
      <c r="R14" s="231"/>
      <c r="Z14" s="133">
        <f>SUM(Z15:Z19)</f>
        <v>0</v>
      </c>
      <c r="AA14" s="133">
        <f>SUM(AA15:AA19)</f>
        <v>0</v>
      </c>
      <c r="AB14" s="132"/>
      <c r="AD14" s="87"/>
      <c r="AE14" s="87"/>
      <c r="AF14" s="87"/>
      <c r="AG14" s="87"/>
      <c r="AH14" s="87"/>
      <c r="AI14" s="87"/>
      <c r="AJ14" s="87"/>
      <c r="AK14" s="87"/>
      <c r="AL14" s="87"/>
    </row>
    <row r="15" spans="1:38" s="88" customFormat="1" ht="16.5" customHeight="1">
      <c r="A15" s="89"/>
      <c r="B15" s="121"/>
      <c r="C15" s="123">
        <f t="shared" si="1"/>
      </c>
      <c r="D15" s="232"/>
      <c r="E15" s="233"/>
      <c r="F15" s="233"/>
      <c r="G15" s="233"/>
      <c r="H15" s="233"/>
      <c r="I15" s="233"/>
      <c r="J15" s="233"/>
      <c r="K15" s="233"/>
      <c r="L15" s="233"/>
      <c r="M15" s="233"/>
      <c r="N15" s="233"/>
      <c r="O15" s="233"/>
      <c r="P15" s="233"/>
      <c r="Q15" s="233"/>
      <c r="R15" s="234"/>
      <c r="Z15" s="124">
        <f>SUMIF(Z3:Z5,ticker,AK3:AK5)/AB15</f>
        <v>0</v>
      </c>
      <c r="AA15" s="124">
        <f>-SUMIF(Z3:Z5,ticker,AL3:AL5)/AB15</f>
        <v>0</v>
      </c>
      <c r="AB15" s="132">
        <f>IF(ISNUMBER(VLOOKUP(ticker,lst_tickers,2)),VLOOKUP(ticker,lst_tickers,2),1)</f>
        <v>1</v>
      </c>
      <c r="AD15" s="87"/>
      <c r="AE15" s="87"/>
      <c r="AF15" s="87"/>
      <c r="AG15" s="87"/>
      <c r="AH15" s="87"/>
      <c r="AI15" s="87"/>
      <c r="AJ15" s="87"/>
      <c r="AK15" s="87"/>
      <c r="AL15" s="87"/>
    </row>
    <row r="16" spans="1:38" s="88" customFormat="1" ht="16.5" customHeight="1">
      <c r="A16" s="89"/>
      <c r="B16" s="121"/>
      <c r="C16" s="123">
        <f t="shared" si="1"/>
      </c>
      <c r="D16" s="229"/>
      <c r="E16" s="230"/>
      <c r="F16" s="230"/>
      <c r="G16" s="230"/>
      <c r="H16" s="230"/>
      <c r="I16" s="230"/>
      <c r="J16" s="230"/>
      <c r="K16" s="230"/>
      <c r="L16" s="230"/>
      <c r="M16" s="230"/>
      <c r="N16" s="230"/>
      <c r="O16" s="230"/>
      <c r="P16" s="230"/>
      <c r="Q16" s="230"/>
      <c r="R16" s="231"/>
      <c r="Z16" s="124">
        <f>SUMIF(Z3:Z5,ticker,AK3:AK5)/AB16</f>
        <v>0</v>
      </c>
      <c r="AA16" s="124">
        <f>-SUMIF(Z3:Z5,ticker,AL3:AL5)/AB16</f>
        <v>0</v>
      </c>
      <c r="AB16" s="132">
        <f>IF(ISNUMBER(VLOOKUP(ticker,lst_tickers,2)),VLOOKUP(ticker,lst_tickers,2),1)</f>
        <v>1</v>
      </c>
      <c r="AD16" s="87"/>
      <c r="AE16" s="87"/>
      <c r="AF16" s="87"/>
      <c r="AG16" s="87"/>
      <c r="AH16" s="87"/>
      <c r="AI16" s="87"/>
      <c r="AJ16" s="87"/>
      <c r="AK16" s="87"/>
      <c r="AL16" s="87"/>
    </row>
    <row r="17" spans="1:38" s="88" customFormat="1" ht="16.5" customHeight="1">
      <c r="A17" s="89"/>
      <c r="B17" s="121"/>
      <c r="C17" s="123">
        <f t="shared" si="1"/>
      </c>
      <c r="D17" s="232"/>
      <c r="E17" s="233"/>
      <c r="F17" s="233"/>
      <c r="G17" s="233"/>
      <c r="H17" s="233"/>
      <c r="I17" s="233"/>
      <c r="J17" s="233"/>
      <c r="K17" s="233"/>
      <c r="L17" s="233"/>
      <c r="M17" s="233"/>
      <c r="N17" s="233"/>
      <c r="O17" s="233"/>
      <c r="P17" s="233"/>
      <c r="Q17" s="233"/>
      <c r="R17" s="234"/>
      <c r="Z17" s="124">
        <f>SUMIF(Z3:Z5,ticker,AK3:AK5)/AB17</f>
        <v>0</v>
      </c>
      <c r="AA17" s="124">
        <f>-SUMIF(Z3:Z5,ticker,AL3:AL5)/AB17</f>
        <v>0</v>
      </c>
      <c r="AB17" s="132">
        <f>IF(ISNUMBER(VLOOKUP(ticker,lst_tickers,2)),VLOOKUP(ticker,lst_tickers,2),1)</f>
        <v>1</v>
      </c>
      <c r="AD17" s="87"/>
      <c r="AE17" s="87"/>
      <c r="AF17" s="87"/>
      <c r="AG17" s="87"/>
      <c r="AH17" s="87"/>
      <c r="AI17" s="87"/>
      <c r="AJ17" s="87"/>
      <c r="AK17" s="87"/>
      <c r="AL17" s="87"/>
    </row>
    <row r="18" spans="1:38" s="88" customFormat="1" ht="16.5" customHeight="1">
      <c r="A18" s="89"/>
      <c r="B18" s="121"/>
      <c r="C18" s="123">
        <f t="shared" si="1"/>
      </c>
      <c r="D18" s="235"/>
      <c r="E18" s="236"/>
      <c r="F18" s="236"/>
      <c r="G18" s="236"/>
      <c r="H18" s="236"/>
      <c r="I18" s="236"/>
      <c r="J18" s="236"/>
      <c r="K18" s="236"/>
      <c r="L18" s="236"/>
      <c r="M18" s="236"/>
      <c r="N18" s="236"/>
      <c r="O18" s="236"/>
      <c r="P18" s="236"/>
      <c r="Q18" s="236"/>
      <c r="R18" s="237"/>
      <c r="Z18" s="124">
        <f>SUMIF(Z3:Z5,ticker,AK3:AK5)/AB18</f>
        <v>0</v>
      </c>
      <c r="AA18" s="124">
        <f>-SUMIF(Z3:Z5,ticker,AL3:AL5)/AB18</f>
        <v>0</v>
      </c>
      <c r="AB18" s="132">
        <f>IF(ISNUMBER(VLOOKUP(ticker,lst_tickers,2)),VLOOKUP(ticker,lst_tickers,2),1)</f>
        <v>1</v>
      </c>
      <c r="AD18" s="87"/>
      <c r="AE18" s="87"/>
      <c r="AF18" s="87"/>
      <c r="AG18" s="87"/>
      <c r="AH18" s="87"/>
      <c r="AI18" s="87"/>
      <c r="AJ18" s="87"/>
      <c r="AK18" s="87"/>
      <c r="AL18" s="87"/>
    </row>
    <row r="19" spans="1:38" s="88" customFormat="1" ht="16.5" customHeight="1" thickBot="1">
      <c r="A19" s="89"/>
      <c r="B19" s="122"/>
      <c r="C19" s="134">
        <f t="shared" si="1"/>
      </c>
      <c r="D19" s="238"/>
      <c r="E19" s="239"/>
      <c r="F19" s="239"/>
      <c r="G19" s="239"/>
      <c r="H19" s="239"/>
      <c r="I19" s="239"/>
      <c r="J19" s="239"/>
      <c r="K19" s="239"/>
      <c r="L19" s="239"/>
      <c r="M19" s="239"/>
      <c r="N19" s="239"/>
      <c r="O19" s="239"/>
      <c r="P19" s="239"/>
      <c r="Q19" s="239"/>
      <c r="R19" s="240"/>
      <c r="Z19" s="124">
        <f>SUMIF(Z3:Z5,ticker,AK3:AK5)/AB19</f>
        <v>0</v>
      </c>
      <c r="AA19" s="124">
        <f>-SUMIF(Z3:Z5,ticker,AL3:AL5)/AB19</f>
        <v>0</v>
      </c>
      <c r="AB19" s="132">
        <f>IF(ISNUMBER(VLOOKUP(ticker,lst_tickers,2)),VLOOKUP(ticker,lst_tickers,2),1)</f>
        <v>1</v>
      </c>
      <c r="AD19" s="87"/>
      <c r="AE19" s="87"/>
      <c r="AF19" s="87"/>
      <c r="AG19" s="87"/>
      <c r="AH19" s="87"/>
      <c r="AI19" s="87"/>
      <c r="AJ19" s="87"/>
      <c r="AK19" s="87"/>
      <c r="AL19" s="87"/>
    </row>
    <row r="20" spans="1:38" s="88" customFormat="1" ht="47.25" customHeight="1">
      <c r="A20" s="87"/>
      <c r="B20" s="224"/>
      <c r="C20" s="225"/>
      <c r="D20" s="225"/>
      <c r="E20" s="225"/>
      <c r="F20" s="225"/>
      <c r="G20" s="225"/>
      <c r="H20" s="225"/>
      <c r="I20" s="225"/>
      <c r="J20" s="225"/>
      <c r="K20" s="225"/>
      <c r="L20" s="225"/>
      <c r="M20" s="225"/>
      <c r="N20" s="225"/>
      <c r="O20" s="225"/>
      <c r="P20" s="225"/>
      <c r="Q20" s="225"/>
      <c r="R20" s="225"/>
      <c r="AA20" s="87"/>
      <c r="AB20" s="87"/>
      <c r="AC20" s="87"/>
      <c r="AD20" s="87"/>
      <c r="AE20" s="87"/>
      <c r="AF20" s="87"/>
      <c r="AG20" s="87"/>
      <c r="AH20" s="87"/>
      <c r="AI20" s="87"/>
      <c r="AJ20" s="87"/>
      <c r="AK20" s="87"/>
      <c r="AL20" s="87"/>
    </row>
  </sheetData>
  <mergeCells count="19">
    <mergeCell ref="A2:A3"/>
    <mergeCell ref="B2:B3"/>
    <mergeCell ref="B12:C12"/>
    <mergeCell ref="B13:C13"/>
    <mergeCell ref="B11:C11"/>
    <mergeCell ref="O10:R10"/>
    <mergeCell ref="B9:B10"/>
    <mergeCell ref="C5:D5"/>
    <mergeCell ref="C9:N10"/>
    <mergeCell ref="F11:G11"/>
    <mergeCell ref="J11:K11"/>
    <mergeCell ref="O11:P11"/>
    <mergeCell ref="B20:R20"/>
    <mergeCell ref="F12:G12"/>
    <mergeCell ref="J12:K12"/>
    <mergeCell ref="O12:P12"/>
    <mergeCell ref="D14:R15"/>
    <mergeCell ref="D16:R17"/>
    <mergeCell ref="D18:R19"/>
  </mergeCells>
  <conditionalFormatting sqref="O9:R9">
    <cfRule type="expression" priority="1" dxfId="0" stopIfTrue="1">
      <formula>IF($R9&lt;perf_BE1,TRUE(),FALSE())</formula>
    </cfRule>
    <cfRule type="expression" priority="2" dxfId="1" stopIfTrue="1">
      <formula>IF($R9&gt;perf_BE2,TRUE(),FALSE())</formula>
    </cfRule>
  </conditionalFormatting>
  <conditionalFormatting sqref="AA5:AL5 B11:R11 A5:R5 B13 D13:R13">
    <cfRule type="expression" priority="3" dxfId="2" stopIfTrue="1">
      <formula>IF(sum_net&lt;perf_BE1,TRUE(),FALSE())</formula>
    </cfRule>
    <cfRule type="expression" priority="4" dxfId="3" stopIfTrue="1">
      <formula>IF(sum_net&gt;perf_BE2,TRUE(),FALSE())</formula>
    </cfRule>
  </conditionalFormatting>
  <dataValidations count="2">
    <dataValidation type="list" allowBlank="1" showInputMessage="1" showErrorMessage="1" sqref="O10:R10 R13 O13">
      <formula1>cbo_evalution</formula1>
    </dataValidation>
    <dataValidation type="list" allowBlank="1" showInputMessage="1" showErrorMessage="1" sqref="C5:D5">
      <formula1>cbo_performance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temp_6"/>
  <dimension ref="A1:AL20"/>
  <sheetViews>
    <sheetView showGridLines="0" workbookViewId="0" topLeftCell="B1">
      <pane ySplit="3" topLeftCell="BM4" activePane="bottomLeft" state="frozen"/>
      <selection pane="topLeft" activeCell="E7" sqref="E7"/>
      <selection pane="bottomLeft" activeCell="E7" sqref="E7"/>
    </sheetView>
  </sheetViews>
  <sheetFormatPr defaultColWidth="9.00390625" defaultRowHeight="16.5" customHeight="1"/>
  <cols>
    <col min="1" max="1" width="11.25390625" style="2" hidden="1" customWidth="1"/>
    <col min="2" max="2" width="7.75390625" style="1" customWidth="1"/>
    <col min="3" max="3" width="13.75390625" style="1" customWidth="1"/>
    <col min="4" max="4" width="10.75390625" style="1" customWidth="1"/>
    <col min="5" max="5" width="13.75390625" style="1" hidden="1" customWidth="1"/>
    <col min="6" max="6" width="4.625" style="1" customWidth="1"/>
    <col min="7" max="7" width="9.00390625" style="1" customWidth="1"/>
    <col min="8" max="8" width="13.75390625" style="1" customWidth="1"/>
    <col min="9" max="9" width="13.75390625" style="1" hidden="1" customWidth="1"/>
    <col min="10" max="10" width="4.625" style="1" customWidth="1"/>
    <col min="11" max="11" width="9.00390625" style="1" customWidth="1"/>
    <col min="12" max="14" width="7.75390625" style="1" customWidth="1"/>
    <col min="15" max="15" width="4.625" style="1" customWidth="1"/>
    <col min="16" max="16" width="7.75390625" style="1" customWidth="1"/>
    <col min="17" max="18" width="10.75390625" style="1" customWidth="1"/>
    <col min="19" max="25" width="9.125" style="1" customWidth="1"/>
    <col min="26" max="26" width="0" style="1" hidden="1" customWidth="1"/>
    <col min="27" max="38" width="7.75390625" style="2" hidden="1" customWidth="1"/>
    <col min="39" max="16384" width="9.125" style="1" customWidth="1"/>
  </cols>
  <sheetData>
    <row r="1" spans="1:38" s="22" customFormat="1" ht="20.25" customHeight="1" thickBot="1">
      <c r="A1" s="23"/>
      <c r="B1" s="26"/>
      <c r="C1" s="27"/>
      <c r="D1" s="28"/>
      <c r="E1" s="28"/>
      <c r="F1" s="28"/>
      <c r="G1" s="28"/>
      <c r="H1" s="28"/>
      <c r="I1" s="29"/>
      <c r="J1" s="29"/>
      <c r="K1" s="24"/>
      <c r="L1" s="24"/>
      <c r="M1" s="24"/>
      <c r="N1" s="24"/>
      <c r="O1" s="25"/>
      <c r="P1" s="93"/>
      <c r="Q1" s="93"/>
      <c r="R1" s="93"/>
      <c r="AA1" s="106"/>
      <c r="AB1" s="106"/>
      <c r="AC1" s="106"/>
      <c r="AD1" s="106"/>
      <c r="AE1" s="106"/>
      <c r="AF1" s="106"/>
      <c r="AG1" s="106"/>
      <c r="AH1" s="106"/>
      <c r="AI1" s="106"/>
      <c r="AJ1" s="106"/>
      <c r="AK1" s="106"/>
      <c r="AL1" s="106"/>
    </row>
    <row r="2" spans="1:38" s="2" customFormat="1" ht="16.5" customHeight="1">
      <c r="A2" s="192" t="s">
        <v>36</v>
      </c>
      <c r="B2" s="194" t="s">
        <v>13</v>
      </c>
      <c r="C2" s="94" t="s">
        <v>5</v>
      </c>
      <c r="D2" s="94"/>
      <c r="E2" s="94"/>
      <c r="F2" s="94"/>
      <c r="G2" s="94"/>
      <c r="H2" s="94" t="s">
        <v>6</v>
      </c>
      <c r="I2" s="94"/>
      <c r="J2" s="94"/>
      <c r="K2" s="94"/>
      <c r="L2" s="94" t="s">
        <v>64</v>
      </c>
      <c r="M2" s="94"/>
      <c r="N2" s="94"/>
      <c r="O2" s="94" t="s">
        <v>14</v>
      </c>
      <c r="P2" s="94"/>
      <c r="Q2" s="94"/>
      <c r="R2" s="95"/>
      <c r="AA2" s="105" t="s">
        <v>82</v>
      </c>
      <c r="AB2" s="10"/>
      <c r="AC2" s="10"/>
      <c r="AD2" s="10"/>
      <c r="AE2" s="10"/>
      <c r="AF2" s="10"/>
      <c r="AG2" s="10"/>
      <c r="AH2" s="10"/>
      <c r="AI2" s="10"/>
      <c r="AJ2" s="10"/>
      <c r="AK2" s="10"/>
      <c r="AL2" s="11"/>
    </row>
    <row r="3" spans="1:38" s="2" customFormat="1" ht="16.5" customHeight="1">
      <c r="A3" s="193"/>
      <c r="B3" s="195"/>
      <c r="C3" s="5" t="s">
        <v>19</v>
      </c>
      <c r="D3" s="5" t="s">
        <v>90</v>
      </c>
      <c r="E3" s="5" t="s">
        <v>7</v>
      </c>
      <c r="F3" s="5" t="s">
        <v>8</v>
      </c>
      <c r="G3" s="5" t="s">
        <v>9</v>
      </c>
      <c r="H3" s="5" t="s">
        <v>19</v>
      </c>
      <c r="I3" s="5" t="s">
        <v>10</v>
      </c>
      <c r="J3" s="5" t="s">
        <v>8</v>
      </c>
      <c r="K3" s="5" t="s">
        <v>9</v>
      </c>
      <c r="L3" s="5" t="s">
        <v>65</v>
      </c>
      <c r="M3" s="5" t="s">
        <v>66</v>
      </c>
      <c r="N3" s="5" t="s">
        <v>19</v>
      </c>
      <c r="O3" s="5" t="s">
        <v>8</v>
      </c>
      <c r="P3" s="5" t="s">
        <v>15</v>
      </c>
      <c r="Q3" s="5" t="s">
        <v>16</v>
      </c>
      <c r="R3" s="96" t="s">
        <v>17</v>
      </c>
      <c r="Z3" s="125" t="s">
        <v>13</v>
      </c>
      <c r="AA3" s="107" t="s">
        <v>83</v>
      </c>
      <c r="AB3" s="108" t="s">
        <v>72</v>
      </c>
      <c r="AC3" s="108" t="s">
        <v>73</v>
      </c>
      <c r="AD3" s="108" t="s">
        <v>74</v>
      </c>
      <c r="AE3" s="108" t="s">
        <v>69</v>
      </c>
      <c r="AF3" s="108" t="s">
        <v>70</v>
      </c>
      <c r="AG3" s="108" t="s">
        <v>84</v>
      </c>
      <c r="AH3" s="108" t="s">
        <v>85</v>
      </c>
      <c r="AI3" s="108" t="s">
        <v>86</v>
      </c>
      <c r="AJ3" s="108" t="s">
        <v>87</v>
      </c>
      <c r="AK3" s="108" t="s">
        <v>88</v>
      </c>
      <c r="AL3" s="109" t="s">
        <v>89</v>
      </c>
    </row>
    <row r="4" spans="1:38" ht="16.5" customHeight="1">
      <c r="A4" s="90"/>
      <c r="B4" s="97"/>
      <c r="C4" s="17"/>
      <c r="D4" s="18"/>
      <c r="E4" s="18"/>
      <c r="F4" s="18"/>
      <c r="G4" s="18"/>
      <c r="H4" s="18"/>
      <c r="I4" s="18"/>
      <c r="J4" s="18"/>
      <c r="K4" s="18"/>
      <c r="L4" s="20"/>
      <c r="M4" s="20"/>
      <c r="N4" s="20"/>
      <c r="O4" s="19"/>
      <c r="P4" s="20"/>
      <c r="Q4" s="21"/>
      <c r="R4" s="98"/>
      <c r="AA4" s="6"/>
      <c r="AB4" s="6"/>
      <c r="AC4" s="6"/>
      <c r="AD4" s="6"/>
      <c r="AE4" s="6"/>
      <c r="AF4" s="6"/>
      <c r="AG4" s="6"/>
      <c r="AH4" s="6"/>
      <c r="AI4" s="6"/>
      <c r="AJ4" s="6"/>
      <c r="AK4" s="6"/>
      <c r="AL4" s="6"/>
    </row>
    <row r="5" spans="1:38" ht="16.5" customHeight="1" hidden="1">
      <c r="A5" s="91">
        <f>COUNT(A3:A4)</f>
        <v>0</v>
      </c>
      <c r="B5" s="99" t="s">
        <v>11</v>
      </c>
      <c r="C5" s="219"/>
      <c r="D5" s="219"/>
      <c r="E5" s="39"/>
      <c r="F5" s="39"/>
      <c r="G5" s="39"/>
      <c r="H5" s="39"/>
      <c r="I5" s="39"/>
      <c r="J5" s="39"/>
      <c r="K5" s="40"/>
      <c r="L5" s="85"/>
      <c r="M5" s="85"/>
      <c r="N5" s="86"/>
      <c r="O5" s="38">
        <f>SUBTOTAL(9,O3:O4)</f>
        <v>0</v>
      </c>
      <c r="P5" s="41" t="s">
        <v>18</v>
      </c>
      <c r="Q5" s="42">
        <f>SUBTOTAL(9,Q3:Q4)</f>
        <v>0</v>
      </c>
      <c r="R5" s="100">
        <f>SUBTOTAL(9,R3:R4)</f>
        <v>0</v>
      </c>
      <c r="AA5" s="38">
        <f aca="true" t="shared" si="0" ref="AA5:AL5">SUBTOTAL(9,AA3:AA4)</f>
        <v>0</v>
      </c>
      <c r="AB5" s="38">
        <f t="shared" si="0"/>
        <v>0</v>
      </c>
      <c r="AC5" s="38">
        <f t="shared" si="0"/>
        <v>0</v>
      </c>
      <c r="AD5" s="38">
        <f t="shared" si="0"/>
        <v>0</v>
      </c>
      <c r="AE5" s="38">
        <f t="shared" si="0"/>
        <v>0</v>
      </c>
      <c r="AF5" s="38">
        <f t="shared" si="0"/>
        <v>0</v>
      </c>
      <c r="AG5" s="38">
        <f t="shared" si="0"/>
        <v>0</v>
      </c>
      <c r="AH5" s="38">
        <f t="shared" si="0"/>
        <v>0</v>
      </c>
      <c r="AI5" s="38">
        <f t="shared" si="0"/>
        <v>0</v>
      </c>
      <c r="AJ5" s="38">
        <f t="shared" si="0"/>
        <v>0</v>
      </c>
      <c r="AK5" s="38">
        <f t="shared" si="0"/>
        <v>0</v>
      </c>
      <c r="AL5" s="38">
        <f t="shared" si="0"/>
        <v>0</v>
      </c>
    </row>
    <row r="6" spans="1:38" ht="16.5" customHeight="1">
      <c r="A6" s="30"/>
      <c r="B6" s="101"/>
      <c r="C6" s="9"/>
      <c r="D6" s="6"/>
      <c r="E6" s="6"/>
      <c r="F6" s="6"/>
      <c r="G6" s="6"/>
      <c r="H6" s="9"/>
      <c r="I6" s="6"/>
      <c r="J6" s="6"/>
      <c r="K6" s="6"/>
      <c r="L6" s="7"/>
      <c r="M6" s="7"/>
      <c r="N6" s="7"/>
      <c r="O6" s="12">
        <f>exit_contracts</f>
        <v>0</v>
      </c>
      <c r="P6" s="7"/>
      <c r="Q6" s="8"/>
      <c r="R6" s="102"/>
      <c r="Z6" s="6">
        <f>IF(ISTEXT(B6),B6,"")</f>
      </c>
      <c r="AA6" s="6">
        <f>PL_contracts</f>
        <v>0</v>
      </c>
      <c r="AB6" s="6">
        <f>IF(PL_tick&gt;0,PL_contracts,0)</f>
        <v>0</v>
      </c>
      <c r="AC6" s="6">
        <f>IF(PL_tick&lt;0,PL_contracts,0)</f>
        <v>0</v>
      </c>
      <c r="AD6" s="6">
        <f>IF(PL_net=0,PL_contracts,0)</f>
        <v>0</v>
      </c>
      <c r="AE6" s="6">
        <f>IF(entry_typ="Long",PL_contracts,0)</f>
        <v>0</v>
      </c>
      <c r="AF6" s="6">
        <f>IF(entry_typ="Short",PL_contracts,0)</f>
        <v>0</v>
      </c>
      <c r="AG6" s="6">
        <f>IF(AND(number_of_win&gt;0,number_of_long&gt;0),number_of_long,0)</f>
        <v>0</v>
      </c>
      <c r="AH6" s="6">
        <f>IF(AND(number_of_win&gt;0,number_of_short&gt;0),number_of_short,0)</f>
        <v>0</v>
      </c>
      <c r="AI6" s="6">
        <f>IF(PL_net&gt;0,+PL_gross,0)</f>
        <v>0</v>
      </c>
      <c r="AJ6" s="6">
        <f>IF(PL_net&lt;0,+PL_gross,0)</f>
        <v>0</v>
      </c>
      <c r="AK6" s="6">
        <f>IF(PL_tick&gt;0,PL_tick,0)</f>
        <v>0</v>
      </c>
      <c r="AL6" s="6">
        <f>IF(PL_tick&lt;0,PL_tick,0)</f>
        <v>0</v>
      </c>
    </row>
    <row r="7" spans="1:18" ht="16.5" customHeight="1">
      <c r="A7" s="30"/>
      <c r="B7" s="103"/>
      <c r="C7" s="14"/>
      <c r="D7" s="15"/>
      <c r="E7" s="15"/>
      <c r="F7" s="15"/>
      <c r="G7" s="15"/>
      <c r="H7" s="14"/>
      <c r="I7" s="15"/>
      <c r="J7" s="15"/>
      <c r="K7" s="15"/>
      <c r="L7" s="7"/>
      <c r="M7" s="7"/>
      <c r="N7" s="7"/>
      <c r="O7" s="12"/>
      <c r="P7" s="7"/>
      <c r="Q7" s="8"/>
      <c r="R7" s="102"/>
    </row>
    <row r="8" spans="1:18" ht="16.5" customHeight="1">
      <c r="A8" s="30" t="s">
        <v>53</v>
      </c>
      <c r="B8" s="103"/>
      <c r="C8" s="14"/>
      <c r="D8" s="15"/>
      <c r="E8" s="15"/>
      <c r="F8" s="15"/>
      <c r="G8" s="15"/>
      <c r="H8" s="14"/>
      <c r="I8" s="15"/>
      <c r="J8" s="15"/>
      <c r="K8" s="15"/>
      <c r="L8" s="7"/>
      <c r="M8" s="7"/>
      <c r="N8" s="7"/>
      <c r="O8" s="12"/>
      <c r="P8" s="7"/>
      <c r="Q8" s="8"/>
      <c r="R8" s="102"/>
    </row>
    <row r="9" spans="1:18" ht="16.5" customHeight="1">
      <c r="A9" s="30"/>
      <c r="B9" s="198"/>
      <c r="C9" s="201"/>
      <c r="D9" s="187"/>
      <c r="E9" s="187"/>
      <c r="F9" s="187"/>
      <c r="G9" s="187"/>
      <c r="H9" s="187"/>
      <c r="I9" s="187"/>
      <c r="J9" s="187"/>
      <c r="K9" s="187"/>
      <c r="L9" s="187"/>
      <c r="M9" s="187"/>
      <c r="N9" s="188"/>
      <c r="O9" s="36"/>
      <c r="P9" s="36">
        <f>SUBTOTAL(9,P6:P7)</f>
        <v>0</v>
      </c>
      <c r="Q9" s="37">
        <f>SUBTOTAL(9,Q6:Q7)</f>
        <v>0</v>
      </c>
      <c r="R9" s="104">
        <f>SUBTOTAL(9,R6:R7)</f>
        <v>0</v>
      </c>
    </row>
    <row r="10" spans="1:18" ht="16.5" customHeight="1" thickBot="1">
      <c r="A10" s="92"/>
      <c r="B10" s="218"/>
      <c r="C10" s="220"/>
      <c r="D10" s="221"/>
      <c r="E10" s="221"/>
      <c r="F10" s="221"/>
      <c r="G10" s="221"/>
      <c r="H10" s="221"/>
      <c r="I10" s="221"/>
      <c r="J10" s="221"/>
      <c r="K10" s="221"/>
      <c r="L10" s="221"/>
      <c r="M10" s="221"/>
      <c r="N10" s="222"/>
      <c r="O10" s="216"/>
      <c r="P10" s="216"/>
      <c r="Q10" s="216"/>
      <c r="R10" s="217"/>
    </row>
    <row r="11" spans="1:38" s="88" customFormat="1" ht="16.5" customHeight="1">
      <c r="A11" s="112"/>
      <c r="B11" s="214" t="s">
        <v>91</v>
      </c>
      <c r="C11" s="215"/>
      <c r="D11" s="110" t="s">
        <v>71</v>
      </c>
      <c r="E11" s="110" t="s">
        <v>98</v>
      </c>
      <c r="F11" s="241" t="s">
        <v>92</v>
      </c>
      <c r="G11" s="242"/>
      <c r="H11" s="110" t="s">
        <v>75</v>
      </c>
      <c r="I11" s="110" t="s">
        <v>76</v>
      </c>
      <c r="J11" s="215" t="s">
        <v>77</v>
      </c>
      <c r="K11" s="215"/>
      <c r="L11" s="110" t="s">
        <v>78</v>
      </c>
      <c r="M11" s="110" t="s">
        <v>79</v>
      </c>
      <c r="N11" s="110" t="s">
        <v>80</v>
      </c>
      <c r="O11" s="215" t="s">
        <v>93</v>
      </c>
      <c r="P11" s="223"/>
      <c r="Q11" s="110" t="s">
        <v>94</v>
      </c>
      <c r="R11" s="111" t="s">
        <v>95</v>
      </c>
      <c r="AA11" s="87"/>
      <c r="AB11" s="87"/>
      <c r="AC11" s="87"/>
      <c r="AD11" s="87"/>
      <c r="AE11" s="87"/>
      <c r="AF11" s="87"/>
      <c r="AG11" s="87"/>
      <c r="AH11" s="87"/>
      <c r="AI11" s="87"/>
      <c r="AJ11" s="87"/>
      <c r="AK11" s="87"/>
      <c r="AL11" s="87"/>
    </row>
    <row r="12" spans="1:38" s="88" customFormat="1" ht="16.5" customHeight="1">
      <c r="A12" s="118"/>
      <c r="B12" s="210" t="str">
        <f>IF(sum_net&lt;perf_HL2,perf_HL,IF(sum_net&lt;perf_L2,perf_L,IF(sum_net&lt;perf_SL2,perf_SL,IF(sum_net&lt;=perf_BE2,perf_BE,IF(sum_net&lt;=perf_SP2,perf_SP,IF(sum_net&lt;=perf_P2,perf_P,perf_HP))))))</f>
        <v>BREAK EVEN</v>
      </c>
      <c r="C12" s="211"/>
      <c r="D12" s="113">
        <f>AA5</f>
        <v>0</v>
      </c>
      <c r="E12" s="114" t="str">
        <f>AE5&amp;" / "&amp;AF5</f>
        <v>0 / 0</v>
      </c>
      <c r="F12" s="243" t="str">
        <f>AB5&amp;" / "&amp;AC5</f>
        <v>0 / 0</v>
      </c>
      <c r="G12" s="244"/>
      <c r="H12" s="115">
        <f>SUBTOTAL(9,Q3:Q4)</f>
        <v>0</v>
      </c>
      <c r="I12" s="115">
        <f>+J12-H12</f>
        <v>0</v>
      </c>
      <c r="J12" s="227">
        <f>SUBTOTAL(9,R3:R4)</f>
        <v>0</v>
      </c>
      <c r="K12" s="227"/>
      <c r="L12" s="116" t="str">
        <f>IF(ISERR(AB5/D12),"-",AB5/D12)</f>
        <v>-</v>
      </c>
      <c r="M12" s="116" t="str">
        <f>IF(ISERR(AG5/AE5),"-",AG5/AE5)</f>
        <v>-</v>
      </c>
      <c r="N12" s="116" t="str">
        <f>IF(ISERR(AH5/AF5),"-",AH5/AF5)</f>
        <v>-</v>
      </c>
      <c r="O12" s="227" t="str">
        <f>IF(ISERR(H12/D12),"-",H12/D12)</f>
        <v>-</v>
      </c>
      <c r="P12" s="228"/>
      <c r="Q12" s="115" t="str">
        <f>IF(ISERR(AI5/AB5),"-",AI5/AB5)</f>
        <v>-</v>
      </c>
      <c r="R12" s="117" t="str">
        <f>IF(ISERR(AJ5/AC5),"-",AJ5/AC5)</f>
        <v>-</v>
      </c>
      <c r="AA12" s="87"/>
      <c r="AB12" s="87"/>
      <c r="AC12" s="87"/>
      <c r="AD12" s="87"/>
      <c r="AE12" s="87"/>
      <c r="AF12" s="87"/>
      <c r="AG12" s="87"/>
      <c r="AH12" s="87"/>
      <c r="AI12" s="87"/>
      <c r="AJ12" s="87"/>
      <c r="AK12" s="87"/>
      <c r="AL12" s="87"/>
    </row>
    <row r="13" spans="1:38" s="88" customFormat="1" ht="16.5" customHeight="1">
      <c r="A13" s="119"/>
      <c r="B13" s="212" t="s">
        <v>81</v>
      </c>
      <c r="C13" s="213"/>
      <c r="D13" s="151" t="s">
        <v>96</v>
      </c>
      <c r="E13" s="149"/>
      <c r="F13" s="149"/>
      <c r="G13" s="149"/>
      <c r="H13" s="149"/>
      <c r="I13" s="149"/>
      <c r="J13" s="149"/>
      <c r="K13" s="149"/>
      <c r="L13" s="149"/>
      <c r="M13" s="149"/>
      <c r="N13" s="149"/>
      <c r="O13" s="149"/>
      <c r="P13" s="149"/>
      <c r="Q13" s="149"/>
      <c r="R13" s="150"/>
      <c r="Z13" s="125" t="s">
        <v>88</v>
      </c>
      <c r="AA13" s="125" t="s">
        <v>89</v>
      </c>
      <c r="AB13" s="125"/>
      <c r="AC13" s="87"/>
      <c r="AD13" s="87"/>
      <c r="AE13" s="87"/>
      <c r="AF13" s="87"/>
      <c r="AG13" s="87"/>
      <c r="AH13" s="87"/>
      <c r="AI13" s="87"/>
      <c r="AJ13" s="87"/>
      <c r="AK13" s="87"/>
      <c r="AL13" s="87"/>
    </row>
    <row r="14" spans="1:38" s="88" customFormat="1" ht="16.5" customHeight="1">
      <c r="A14" s="89"/>
      <c r="B14" s="120" t="s">
        <v>102</v>
      </c>
      <c r="C14" s="135" t="str">
        <f aca="true" t="shared" si="1" ref="C14:C19">IF(ISTEXT(ticker),IF(AND(Z14=0,AA14=0),"0 : 0",IF(Z14=0,"0 :"&amp;AA14,IF(AA14=0,Z14&amp;" : 0",ROUND(Z14/AA14,1)&amp;" : 1"))),"")</f>
        <v>0 : 0</v>
      </c>
      <c r="D14" s="229"/>
      <c r="E14" s="230"/>
      <c r="F14" s="230"/>
      <c r="G14" s="230"/>
      <c r="H14" s="230"/>
      <c r="I14" s="230"/>
      <c r="J14" s="230"/>
      <c r="K14" s="230"/>
      <c r="L14" s="230"/>
      <c r="M14" s="230"/>
      <c r="N14" s="230"/>
      <c r="O14" s="230"/>
      <c r="P14" s="230"/>
      <c r="Q14" s="230"/>
      <c r="R14" s="231"/>
      <c r="Z14" s="133">
        <f>SUM(Z15:Z19)</f>
        <v>0</v>
      </c>
      <c r="AA14" s="133">
        <f>SUM(AA15:AA19)</f>
        <v>0</v>
      </c>
      <c r="AB14" s="132"/>
      <c r="AD14" s="87"/>
      <c r="AE14" s="87"/>
      <c r="AF14" s="87"/>
      <c r="AG14" s="87"/>
      <c r="AH14" s="87"/>
      <c r="AI14" s="87"/>
      <c r="AJ14" s="87"/>
      <c r="AK14" s="87"/>
      <c r="AL14" s="87"/>
    </row>
    <row r="15" spans="1:38" s="88" customFormat="1" ht="16.5" customHeight="1">
      <c r="A15" s="89"/>
      <c r="B15" s="121"/>
      <c r="C15" s="123">
        <f t="shared" si="1"/>
      </c>
      <c r="D15" s="232"/>
      <c r="E15" s="233"/>
      <c r="F15" s="233"/>
      <c r="G15" s="233"/>
      <c r="H15" s="233"/>
      <c r="I15" s="233"/>
      <c r="J15" s="233"/>
      <c r="K15" s="233"/>
      <c r="L15" s="233"/>
      <c r="M15" s="233"/>
      <c r="N15" s="233"/>
      <c r="O15" s="233"/>
      <c r="P15" s="233"/>
      <c r="Q15" s="233"/>
      <c r="R15" s="234"/>
      <c r="Z15" s="124">
        <f>SUMIF(Z3:Z5,ticker,AK3:AK5)/AB15</f>
        <v>0</v>
      </c>
      <c r="AA15" s="124">
        <f>-SUMIF(Z3:Z5,ticker,AL3:AL5)/AB15</f>
        <v>0</v>
      </c>
      <c r="AB15" s="132">
        <f>IF(ISNUMBER(VLOOKUP(ticker,lst_tickers,2)),VLOOKUP(ticker,lst_tickers,2),1)</f>
        <v>1</v>
      </c>
      <c r="AD15" s="87"/>
      <c r="AE15" s="87"/>
      <c r="AF15" s="87"/>
      <c r="AG15" s="87"/>
      <c r="AH15" s="87"/>
      <c r="AI15" s="87"/>
      <c r="AJ15" s="87"/>
      <c r="AK15" s="87"/>
      <c r="AL15" s="87"/>
    </row>
    <row r="16" spans="1:38" s="88" customFormat="1" ht="16.5" customHeight="1">
      <c r="A16" s="89"/>
      <c r="B16" s="121"/>
      <c r="C16" s="123">
        <f t="shared" si="1"/>
      </c>
      <c r="D16" s="229"/>
      <c r="E16" s="230"/>
      <c r="F16" s="230"/>
      <c r="G16" s="230"/>
      <c r="H16" s="230"/>
      <c r="I16" s="230"/>
      <c r="J16" s="230"/>
      <c r="K16" s="230"/>
      <c r="L16" s="230"/>
      <c r="M16" s="230"/>
      <c r="N16" s="230"/>
      <c r="O16" s="230"/>
      <c r="P16" s="230"/>
      <c r="Q16" s="230"/>
      <c r="R16" s="231"/>
      <c r="Z16" s="124">
        <f>SUMIF(Z3:Z5,ticker,AK3:AK5)/AB16</f>
        <v>0</v>
      </c>
      <c r="AA16" s="124">
        <f>-SUMIF(Z3:Z5,ticker,AL3:AL5)/AB16</f>
        <v>0</v>
      </c>
      <c r="AB16" s="132">
        <f>IF(ISNUMBER(VLOOKUP(ticker,lst_tickers,2)),VLOOKUP(ticker,lst_tickers,2),1)</f>
        <v>1</v>
      </c>
      <c r="AD16" s="87"/>
      <c r="AE16" s="87"/>
      <c r="AF16" s="87"/>
      <c r="AG16" s="87"/>
      <c r="AH16" s="87"/>
      <c r="AI16" s="87"/>
      <c r="AJ16" s="87"/>
      <c r="AK16" s="87"/>
      <c r="AL16" s="87"/>
    </row>
    <row r="17" spans="1:38" s="88" customFormat="1" ht="16.5" customHeight="1">
      <c r="A17" s="89"/>
      <c r="B17" s="121"/>
      <c r="C17" s="123">
        <f t="shared" si="1"/>
      </c>
      <c r="D17" s="232"/>
      <c r="E17" s="233"/>
      <c r="F17" s="233"/>
      <c r="G17" s="233"/>
      <c r="H17" s="233"/>
      <c r="I17" s="233"/>
      <c r="J17" s="233"/>
      <c r="K17" s="233"/>
      <c r="L17" s="233"/>
      <c r="M17" s="233"/>
      <c r="N17" s="233"/>
      <c r="O17" s="233"/>
      <c r="P17" s="233"/>
      <c r="Q17" s="233"/>
      <c r="R17" s="234"/>
      <c r="Z17" s="124">
        <f>SUMIF(Z3:Z5,ticker,AK3:AK5)/AB17</f>
        <v>0</v>
      </c>
      <c r="AA17" s="124">
        <f>-SUMIF(Z3:Z5,ticker,AL3:AL5)/AB17</f>
        <v>0</v>
      </c>
      <c r="AB17" s="132">
        <f>IF(ISNUMBER(VLOOKUP(ticker,lst_tickers,2)),VLOOKUP(ticker,lst_tickers,2),1)</f>
        <v>1</v>
      </c>
      <c r="AD17" s="87"/>
      <c r="AE17" s="87"/>
      <c r="AF17" s="87"/>
      <c r="AG17" s="87"/>
      <c r="AH17" s="87"/>
      <c r="AI17" s="87"/>
      <c r="AJ17" s="87"/>
      <c r="AK17" s="87"/>
      <c r="AL17" s="87"/>
    </row>
    <row r="18" spans="1:38" s="88" customFormat="1" ht="16.5" customHeight="1">
      <c r="A18" s="89"/>
      <c r="B18" s="121"/>
      <c r="C18" s="123">
        <f t="shared" si="1"/>
      </c>
      <c r="D18" s="235"/>
      <c r="E18" s="236"/>
      <c r="F18" s="236"/>
      <c r="G18" s="236"/>
      <c r="H18" s="236"/>
      <c r="I18" s="236"/>
      <c r="J18" s="236"/>
      <c r="K18" s="236"/>
      <c r="L18" s="236"/>
      <c r="M18" s="236"/>
      <c r="N18" s="236"/>
      <c r="O18" s="236"/>
      <c r="P18" s="236"/>
      <c r="Q18" s="236"/>
      <c r="R18" s="237"/>
      <c r="Z18" s="124">
        <f>SUMIF(Z3:Z5,ticker,AK3:AK5)/AB18</f>
        <v>0</v>
      </c>
      <c r="AA18" s="124">
        <f>-SUMIF(Z3:Z5,ticker,AL3:AL5)/AB18</f>
        <v>0</v>
      </c>
      <c r="AB18" s="132">
        <f>IF(ISNUMBER(VLOOKUP(ticker,lst_tickers,2)),VLOOKUP(ticker,lst_tickers,2),1)</f>
        <v>1</v>
      </c>
      <c r="AD18" s="87"/>
      <c r="AE18" s="87"/>
      <c r="AF18" s="87"/>
      <c r="AG18" s="87"/>
      <c r="AH18" s="87"/>
      <c r="AI18" s="87"/>
      <c r="AJ18" s="87"/>
      <c r="AK18" s="87"/>
      <c r="AL18" s="87"/>
    </row>
    <row r="19" spans="1:38" s="88" customFormat="1" ht="16.5" customHeight="1" thickBot="1">
      <c r="A19" s="89"/>
      <c r="B19" s="122"/>
      <c r="C19" s="134">
        <f t="shared" si="1"/>
      </c>
      <c r="D19" s="238"/>
      <c r="E19" s="239"/>
      <c r="F19" s="239"/>
      <c r="G19" s="239"/>
      <c r="H19" s="239"/>
      <c r="I19" s="239"/>
      <c r="J19" s="239"/>
      <c r="K19" s="239"/>
      <c r="L19" s="239"/>
      <c r="M19" s="239"/>
      <c r="N19" s="239"/>
      <c r="O19" s="239"/>
      <c r="P19" s="239"/>
      <c r="Q19" s="239"/>
      <c r="R19" s="240"/>
      <c r="Z19" s="124">
        <f>SUMIF(Z3:Z5,ticker,AK3:AK5)/AB19</f>
        <v>0</v>
      </c>
      <c r="AA19" s="124">
        <f>-SUMIF(Z3:Z5,ticker,AL3:AL5)/AB19</f>
        <v>0</v>
      </c>
      <c r="AB19" s="132">
        <f>IF(ISNUMBER(VLOOKUP(ticker,lst_tickers,2)),VLOOKUP(ticker,lst_tickers,2),1)</f>
        <v>1</v>
      </c>
      <c r="AD19" s="87"/>
      <c r="AE19" s="87"/>
      <c r="AF19" s="87"/>
      <c r="AG19" s="87"/>
      <c r="AH19" s="87"/>
      <c r="AI19" s="87"/>
      <c r="AJ19" s="87"/>
      <c r="AK19" s="87"/>
      <c r="AL19" s="87"/>
    </row>
    <row r="20" spans="1:38" s="88" customFormat="1" ht="47.25" customHeight="1">
      <c r="A20" s="87"/>
      <c r="B20" s="224"/>
      <c r="C20" s="225"/>
      <c r="D20" s="225"/>
      <c r="E20" s="225"/>
      <c r="F20" s="225"/>
      <c r="G20" s="225"/>
      <c r="H20" s="225"/>
      <c r="I20" s="225"/>
      <c r="J20" s="225"/>
      <c r="K20" s="225"/>
      <c r="L20" s="225"/>
      <c r="M20" s="225"/>
      <c r="N20" s="225"/>
      <c r="O20" s="225"/>
      <c r="P20" s="225"/>
      <c r="Q20" s="225"/>
      <c r="R20" s="225"/>
      <c r="AA20" s="87"/>
      <c r="AB20" s="87"/>
      <c r="AC20" s="87"/>
      <c r="AD20" s="87"/>
      <c r="AE20" s="87"/>
      <c r="AF20" s="87"/>
      <c r="AG20" s="87"/>
      <c r="AH20" s="87"/>
      <c r="AI20" s="87"/>
      <c r="AJ20" s="87"/>
      <c r="AK20" s="87"/>
      <c r="AL20" s="87"/>
    </row>
  </sheetData>
  <mergeCells count="19">
    <mergeCell ref="F11:G11"/>
    <mergeCell ref="J11:K11"/>
    <mergeCell ref="O11:P11"/>
    <mergeCell ref="B20:R20"/>
    <mergeCell ref="F12:G12"/>
    <mergeCell ref="J12:K12"/>
    <mergeCell ref="O12:P12"/>
    <mergeCell ref="D14:R15"/>
    <mergeCell ref="D16:R17"/>
    <mergeCell ref="D18:R19"/>
    <mergeCell ref="O10:R10"/>
    <mergeCell ref="B9:B10"/>
    <mergeCell ref="C5:D5"/>
    <mergeCell ref="C9:N10"/>
    <mergeCell ref="A2:A3"/>
    <mergeCell ref="B2:B3"/>
    <mergeCell ref="B12:C12"/>
    <mergeCell ref="B13:C13"/>
    <mergeCell ref="B11:C11"/>
  </mergeCells>
  <conditionalFormatting sqref="O9:R9">
    <cfRule type="expression" priority="1" dxfId="0" stopIfTrue="1">
      <formula>IF($R9&lt;perf_BE1,TRUE(),FALSE())</formula>
    </cfRule>
    <cfRule type="expression" priority="2" dxfId="1" stopIfTrue="1">
      <formula>IF($R9&gt;perf_BE2,TRUE(),FALSE())</formula>
    </cfRule>
  </conditionalFormatting>
  <conditionalFormatting sqref="AA5:AL5 B11:R11 A5:R5 B13 D13:R13">
    <cfRule type="expression" priority="3" dxfId="2" stopIfTrue="1">
      <formula>IF(sum_net&lt;perf_BE1,TRUE(),FALSE())</formula>
    </cfRule>
    <cfRule type="expression" priority="4" dxfId="3" stopIfTrue="1">
      <formula>IF(sum_net&gt;perf_BE2,TRUE(),FALSE())</formula>
    </cfRule>
  </conditionalFormatting>
  <dataValidations count="2">
    <dataValidation type="list" allowBlank="1" showInputMessage="1" showErrorMessage="1" sqref="O10:R10 R13 O13">
      <formula1>cbo_evalution</formula1>
    </dataValidation>
    <dataValidation type="list" allowBlank="1" showInputMessage="1" showErrorMessage="1" sqref="C5:D5">
      <formula1>cbo_performance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emp_8"/>
  <dimension ref="A1:R15"/>
  <sheetViews>
    <sheetView showGridLines="0" workbookViewId="0" topLeftCell="B1">
      <pane ySplit="3" topLeftCell="BM4" activePane="bottomLeft" state="frozen"/>
      <selection pane="topLeft" activeCell="E7" sqref="E7"/>
      <selection pane="bottomLeft" activeCell="E7" sqref="E7"/>
    </sheetView>
  </sheetViews>
  <sheetFormatPr defaultColWidth="9.00390625" defaultRowHeight="16.5" customHeight="1"/>
  <cols>
    <col min="1" max="1" width="11.25390625" style="2" hidden="1" customWidth="1"/>
    <col min="2" max="2" width="7.75390625" style="1" customWidth="1"/>
    <col min="3" max="3" width="13.75390625" style="1" customWidth="1"/>
    <col min="4" max="4" width="10.75390625" style="1" customWidth="1"/>
    <col min="5" max="5" width="13.75390625" style="1" hidden="1" customWidth="1"/>
    <col min="6" max="6" width="4.625" style="1" customWidth="1"/>
    <col min="7" max="7" width="9.00390625" style="1" customWidth="1"/>
    <col min="8" max="8" width="13.75390625" style="1" customWidth="1"/>
    <col min="9" max="9" width="13.75390625" style="1" hidden="1" customWidth="1"/>
    <col min="10" max="10" width="4.625" style="1" customWidth="1"/>
    <col min="11" max="11" width="9.00390625" style="1" customWidth="1"/>
    <col min="12" max="14" width="7.75390625" style="1" customWidth="1"/>
    <col min="15" max="15" width="4.625" style="1" customWidth="1"/>
    <col min="16" max="16" width="7.75390625" style="1" customWidth="1"/>
    <col min="17" max="18" width="10.75390625" style="1" customWidth="1"/>
    <col min="19" max="16384" width="9.125" style="1" customWidth="1"/>
  </cols>
  <sheetData>
    <row r="1" spans="1:18" s="22" customFormat="1" ht="20.25" customHeight="1" thickBot="1">
      <c r="A1" s="23"/>
      <c r="B1" s="26"/>
      <c r="C1" s="27"/>
      <c r="D1" s="28"/>
      <c r="E1" s="28"/>
      <c r="F1" s="28"/>
      <c r="G1" s="28"/>
      <c r="H1" s="28"/>
      <c r="I1" s="29"/>
      <c r="J1" s="29"/>
      <c r="K1" s="24"/>
      <c r="L1" s="24"/>
      <c r="M1" s="24"/>
      <c r="N1" s="24"/>
      <c r="O1" s="25" t="s">
        <v>38</v>
      </c>
      <c r="P1" s="191" t="str">
        <f>IF(sum_net&lt;perf_HL2,perf_HL,IF(sum_net&lt;perf_L2,perf_L,IF(sum_net&lt;perf_SL2,perf_SL,IF(sum_net&lt;=perf_BE2,perf_BE,IF(sum_net&lt;=perf_SP2,perf_SP,IF(sum_net&lt;=perf_P2,perf_P,perf_HP))))))</f>
        <v>BREAK EVEN</v>
      </c>
      <c r="Q1" s="191"/>
      <c r="R1" s="191"/>
    </row>
    <row r="2" spans="1:18" s="2" customFormat="1" ht="16.5" customHeight="1">
      <c r="A2" s="194" t="s">
        <v>36</v>
      </c>
      <c r="B2" s="206" t="s">
        <v>13</v>
      </c>
      <c r="C2" s="94" t="s">
        <v>5</v>
      </c>
      <c r="D2" s="94"/>
      <c r="E2" s="94"/>
      <c r="F2" s="94"/>
      <c r="G2" s="94"/>
      <c r="H2" s="94" t="s">
        <v>6</v>
      </c>
      <c r="I2" s="94"/>
      <c r="J2" s="94"/>
      <c r="K2" s="94"/>
      <c r="L2" s="94" t="s">
        <v>64</v>
      </c>
      <c r="M2" s="94"/>
      <c r="N2" s="94"/>
      <c r="O2" s="94" t="s">
        <v>14</v>
      </c>
      <c r="P2" s="94"/>
      <c r="Q2" s="94"/>
      <c r="R2" s="95"/>
    </row>
    <row r="3" spans="1:18" s="2" customFormat="1" ht="16.5" customHeight="1">
      <c r="A3" s="195"/>
      <c r="B3" s="207"/>
      <c r="C3" s="5" t="s">
        <v>19</v>
      </c>
      <c r="D3" s="5" t="s">
        <v>90</v>
      </c>
      <c r="E3" s="5" t="s">
        <v>7</v>
      </c>
      <c r="F3" s="5" t="s">
        <v>8</v>
      </c>
      <c r="G3" s="5" t="s">
        <v>9</v>
      </c>
      <c r="H3" s="5" t="s">
        <v>19</v>
      </c>
      <c r="I3" s="5" t="s">
        <v>10</v>
      </c>
      <c r="J3" s="5" t="s">
        <v>8</v>
      </c>
      <c r="K3" s="5" t="s">
        <v>9</v>
      </c>
      <c r="L3" s="5" t="s">
        <v>65</v>
      </c>
      <c r="M3" s="5" t="s">
        <v>66</v>
      </c>
      <c r="N3" s="5" t="s">
        <v>19</v>
      </c>
      <c r="O3" s="5" t="s">
        <v>8</v>
      </c>
      <c r="P3" s="5" t="s">
        <v>15</v>
      </c>
      <c r="Q3" s="5" t="s">
        <v>16</v>
      </c>
      <c r="R3" s="96" t="s">
        <v>17</v>
      </c>
    </row>
    <row r="4" spans="1:18" ht="16.5" customHeight="1">
      <c r="A4" s="154"/>
      <c r="B4" s="16"/>
      <c r="C4" s="17"/>
      <c r="D4" s="18"/>
      <c r="E4" s="18"/>
      <c r="F4" s="18"/>
      <c r="G4" s="18"/>
      <c r="H4" s="18"/>
      <c r="I4" s="18"/>
      <c r="J4" s="18"/>
      <c r="K4" s="18"/>
      <c r="L4" s="20"/>
      <c r="M4" s="20"/>
      <c r="N4" s="20"/>
      <c r="O4" s="19"/>
      <c r="P4" s="20"/>
      <c r="Q4" s="21"/>
      <c r="R4" s="98"/>
    </row>
    <row r="5" spans="1:18" ht="16.5" customHeight="1" thickBot="1">
      <c r="A5" s="183">
        <f>COUNT(A3:A4)</f>
        <v>0</v>
      </c>
      <c r="B5" s="184" t="s">
        <v>11</v>
      </c>
      <c r="C5" s="200"/>
      <c r="D5" s="200"/>
      <c r="E5" s="163"/>
      <c r="F5" s="163"/>
      <c r="G5" s="163"/>
      <c r="H5" s="163"/>
      <c r="I5" s="163"/>
      <c r="J5" s="163"/>
      <c r="K5" s="164"/>
      <c r="L5" s="165"/>
      <c r="M5" s="165"/>
      <c r="N5" s="166"/>
      <c r="O5" s="167">
        <f>SUBTOTAL(9,O3:O4)</f>
        <v>0</v>
      </c>
      <c r="P5" s="168" t="s">
        <v>18</v>
      </c>
      <c r="Q5" s="169">
        <f>SUBTOTAL(9,Q3:Q4)</f>
        <v>0</v>
      </c>
      <c r="R5" s="170">
        <f>SUBTOTAL(9,R3:R4)</f>
        <v>0</v>
      </c>
    </row>
    <row r="6" spans="1:18" ht="16.5" customHeight="1">
      <c r="A6" s="182"/>
      <c r="B6" s="157"/>
      <c r="C6" s="158"/>
      <c r="D6" s="124"/>
      <c r="E6" s="124"/>
      <c r="F6" s="124"/>
      <c r="G6" s="124"/>
      <c r="H6" s="158"/>
      <c r="I6" s="124"/>
      <c r="J6" s="124"/>
      <c r="K6" s="124"/>
      <c r="L6" s="159"/>
      <c r="M6" s="159"/>
      <c r="N6" s="159"/>
      <c r="O6" s="160">
        <f>exit_contracts</f>
        <v>0</v>
      </c>
      <c r="P6" s="159"/>
      <c r="Q6" s="161"/>
      <c r="R6" s="178"/>
    </row>
    <row r="7" spans="1:18" ht="16.5" customHeight="1">
      <c r="A7" s="155"/>
      <c r="B7" s="13"/>
      <c r="C7" s="14"/>
      <c r="D7" s="15"/>
      <c r="E7" s="15"/>
      <c r="F7" s="15"/>
      <c r="G7" s="15"/>
      <c r="H7" s="14"/>
      <c r="I7" s="15"/>
      <c r="J7" s="15"/>
      <c r="K7" s="15"/>
      <c r="L7" s="7"/>
      <c r="M7" s="7"/>
      <c r="N7" s="7"/>
      <c r="O7" s="12"/>
      <c r="P7" s="7"/>
      <c r="Q7" s="8"/>
      <c r="R7" s="102"/>
    </row>
    <row r="8" spans="1:18" ht="16.5" customHeight="1">
      <c r="A8" s="155" t="s">
        <v>53</v>
      </c>
      <c r="B8" s="13"/>
      <c r="C8" s="14"/>
      <c r="D8" s="15"/>
      <c r="E8" s="15"/>
      <c r="F8" s="15"/>
      <c r="G8" s="15"/>
      <c r="H8" s="14"/>
      <c r="I8" s="15"/>
      <c r="J8" s="15"/>
      <c r="K8" s="15"/>
      <c r="L8" s="7"/>
      <c r="M8" s="7"/>
      <c r="N8" s="7"/>
      <c r="O8" s="12"/>
      <c r="P8" s="7"/>
      <c r="Q8" s="8"/>
      <c r="R8" s="102"/>
    </row>
    <row r="9" spans="1:18" ht="16.5" customHeight="1">
      <c r="A9" s="155"/>
      <c r="B9" s="208"/>
      <c r="C9" s="201"/>
      <c r="D9" s="187"/>
      <c r="E9" s="187"/>
      <c r="F9" s="187"/>
      <c r="G9" s="187"/>
      <c r="H9" s="187"/>
      <c r="I9" s="187"/>
      <c r="J9" s="187"/>
      <c r="K9" s="187"/>
      <c r="L9" s="187"/>
      <c r="M9" s="187"/>
      <c r="N9" s="188"/>
      <c r="O9" s="36"/>
      <c r="P9" s="36">
        <f>SUBTOTAL(9,P6:P7)</f>
        <v>0</v>
      </c>
      <c r="Q9" s="37">
        <f>SUBTOTAL(9,Q6:Q7)</f>
        <v>0</v>
      </c>
      <c r="R9" s="104">
        <f>SUBTOTAL(9,R6:R7)</f>
        <v>0</v>
      </c>
    </row>
    <row r="10" spans="1:18" ht="16.5" customHeight="1" thickBot="1">
      <c r="A10" s="156"/>
      <c r="B10" s="209"/>
      <c r="C10" s="189"/>
      <c r="D10" s="202"/>
      <c r="E10" s="202"/>
      <c r="F10" s="202"/>
      <c r="G10" s="202"/>
      <c r="H10" s="202"/>
      <c r="I10" s="202"/>
      <c r="J10" s="202"/>
      <c r="K10" s="202"/>
      <c r="L10" s="202"/>
      <c r="M10" s="202"/>
      <c r="N10" s="203"/>
      <c r="O10" s="196"/>
      <c r="P10" s="196"/>
      <c r="Q10" s="196"/>
      <c r="R10" s="197"/>
    </row>
    <row r="11" spans="2:18" ht="16.5" customHeight="1">
      <c r="B11" s="35" t="s">
        <v>54</v>
      </c>
      <c r="R11" s="63"/>
    </row>
    <row r="12" spans="2:18" ht="54" customHeight="1">
      <c r="B12" s="204"/>
      <c r="C12" s="205"/>
      <c r="D12" s="205"/>
      <c r="E12" s="205"/>
      <c r="F12" s="205"/>
      <c r="G12" s="205"/>
      <c r="H12" s="205"/>
      <c r="I12" s="205"/>
      <c r="J12" s="205"/>
      <c r="K12" s="205"/>
      <c r="L12" s="205"/>
      <c r="M12" s="205"/>
      <c r="N12" s="205"/>
      <c r="O12" s="205"/>
      <c r="P12" s="205"/>
      <c r="Q12" s="205"/>
      <c r="R12" s="205"/>
    </row>
    <row r="13" spans="2:18" ht="54" customHeight="1">
      <c r="B13" s="204"/>
      <c r="C13" s="205"/>
      <c r="D13" s="205"/>
      <c r="E13" s="205"/>
      <c r="F13" s="205"/>
      <c r="G13" s="205"/>
      <c r="H13" s="205"/>
      <c r="I13" s="205"/>
      <c r="J13" s="205"/>
      <c r="K13" s="205"/>
      <c r="L13" s="205"/>
      <c r="M13" s="205"/>
      <c r="N13" s="205"/>
      <c r="O13" s="205"/>
      <c r="P13" s="205"/>
      <c r="Q13" s="205"/>
      <c r="R13" s="205"/>
    </row>
    <row r="14" spans="2:18" ht="54" customHeight="1">
      <c r="B14" s="204"/>
      <c r="C14" s="205"/>
      <c r="D14" s="205"/>
      <c r="E14" s="205"/>
      <c r="F14" s="205"/>
      <c r="G14" s="205"/>
      <c r="H14" s="205"/>
      <c r="I14" s="205"/>
      <c r="J14" s="205"/>
      <c r="K14" s="205"/>
      <c r="L14" s="205"/>
      <c r="M14" s="205"/>
      <c r="N14" s="205"/>
      <c r="O14" s="205"/>
      <c r="P14" s="205"/>
      <c r="Q14" s="205"/>
      <c r="R14" s="205"/>
    </row>
    <row r="15" spans="2:18" ht="54" customHeight="1">
      <c r="B15" s="204"/>
      <c r="C15" s="205"/>
      <c r="D15" s="205"/>
      <c r="E15" s="205"/>
      <c r="F15" s="205"/>
      <c r="G15" s="205"/>
      <c r="H15" s="205"/>
      <c r="I15" s="205"/>
      <c r="J15" s="205"/>
      <c r="K15" s="205"/>
      <c r="L15" s="205"/>
      <c r="M15" s="205"/>
      <c r="N15" s="205"/>
      <c r="O15" s="205"/>
      <c r="P15" s="205"/>
      <c r="Q15" s="205"/>
      <c r="R15" s="205"/>
    </row>
  </sheetData>
  <mergeCells count="11">
    <mergeCell ref="P1:R1"/>
    <mergeCell ref="A2:A3"/>
    <mergeCell ref="B2:B3"/>
    <mergeCell ref="O10:R10"/>
    <mergeCell ref="B9:B10"/>
    <mergeCell ref="C5:D5"/>
    <mergeCell ref="C9:N10"/>
    <mergeCell ref="B13:R13"/>
    <mergeCell ref="B14:R14"/>
    <mergeCell ref="B15:R15"/>
    <mergeCell ref="B12:R12"/>
  </mergeCells>
  <conditionalFormatting sqref="A5:R5">
    <cfRule type="expression" priority="1" dxfId="2" stopIfTrue="1">
      <formula>IF(sum_net&lt;perf_BE1,TRUE(),FALSE())</formula>
    </cfRule>
    <cfRule type="expression" priority="2" dxfId="3" stopIfTrue="1">
      <formula>IF(sum_net&gt;perf_BE2,TRUE(),FALSE())</formula>
    </cfRule>
  </conditionalFormatting>
  <conditionalFormatting sqref="O9:R9">
    <cfRule type="expression" priority="3" dxfId="0" stopIfTrue="1">
      <formula>IF($R9&lt;perf_BE1,TRUE(),FALSE())</formula>
    </cfRule>
    <cfRule type="expression" priority="4" dxfId="1" stopIfTrue="1">
      <formula>IF($R9&gt;perf_BE2,TRUE(),FALSE())</formula>
    </cfRule>
  </conditionalFormatting>
  <dataValidations count="2">
    <dataValidation type="list" allowBlank="1" showInputMessage="1" showErrorMessage="1" sqref="O10:R10">
      <formula1>cbo_evalution</formula1>
    </dataValidation>
    <dataValidation type="list" allowBlank="1" showInputMessage="1" showErrorMessage="1" sqref="C5:D5">
      <formula1>cbo_performance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List1">
    <tabColor indexed="48"/>
  </sheetPr>
  <dimension ref="A1:IV27"/>
  <sheetViews>
    <sheetView showGridLines="0" tabSelected="1" workbookViewId="0" topLeftCell="A1">
      <pane ySplit="1" topLeftCell="BM2" activePane="bottomLeft" state="frozen"/>
      <selection pane="topLeft" activeCell="A1" sqref="A1"/>
      <selection pane="bottomLeft" activeCell="A18" sqref="A18:L18"/>
    </sheetView>
  </sheetViews>
  <sheetFormatPr defaultColWidth="9.00390625" defaultRowHeight="14.25" customHeight="1"/>
  <cols>
    <col min="1" max="1" width="4.75390625" style="74" customWidth="1"/>
    <col min="2" max="11" width="9.125" style="73" customWidth="1"/>
    <col min="12" max="12" width="43.375" style="73" customWidth="1"/>
    <col min="13" max="13" width="9.125" style="73" customWidth="1"/>
    <col min="14" max="14" width="4.75390625" style="73" customWidth="1"/>
    <col min="15" max="16384" width="9.125" style="73" customWidth="1"/>
  </cols>
  <sheetData>
    <row r="1" spans="1:12" s="69" customFormat="1" ht="24" customHeight="1">
      <c r="A1" s="153" t="s">
        <v>44</v>
      </c>
      <c r="B1" s="32"/>
      <c r="C1" s="32"/>
      <c r="D1" s="32"/>
      <c r="E1" s="32"/>
      <c r="F1" s="32"/>
      <c r="G1" s="32"/>
      <c r="H1" s="32"/>
      <c r="I1" s="32"/>
      <c r="J1" s="33"/>
      <c r="K1" s="34"/>
      <c r="L1" s="62" t="str">
        <f>"version  "&amp;version&amp;"  "</f>
        <v>version  3.03  </v>
      </c>
    </row>
    <row r="2" spans="1:12" s="70" customFormat="1" ht="15" customHeight="1">
      <c r="A2" s="64"/>
      <c r="B2" s="65"/>
      <c r="C2" s="65"/>
      <c r="D2" s="65"/>
      <c r="E2" s="65"/>
      <c r="F2" s="65"/>
      <c r="G2" s="65"/>
      <c r="H2" s="65"/>
      <c r="I2" s="65"/>
      <c r="J2" s="66"/>
      <c r="K2" s="67"/>
      <c r="L2" s="68"/>
    </row>
    <row r="3" spans="1:12" ht="17.25" customHeight="1">
      <c r="A3" s="71" t="s">
        <v>56</v>
      </c>
      <c r="B3" s="72"/>
      <c r="C3" s="72"/>
      <c r="D3" s="72"/>
      <c r="E3" s="72"/>
      <c r="F3" s="72"/>
      <c r="G3" s="72"/>
      <c r="H3" s="72"/>
      <c r="I3" s="72"/>
      <c r="J3" s="72"/>
      <c r="K3" s="72"/>
      <c r="L3" s="72"/>
    </row>
    <row r="4" spans="1:12" ht="32.25" customHeight="1">
      <c r="A4" s="246" t="s">
        <v>1</v>
      </c>
      <c r="B4" s="246"/>
      <c r="C4" s="246"/>
      <c r="D4" s="246"/>
      <c r="E4" s="246"/>
      <c r="F4" s="246"/>
      <c r="G4" s="246"/>
      <c r="H4" s="246"/>
      <c r="I4" s="246"/>
      <c r="J4" s="246"/>
      <c r="K4" s="246"/>
      <c r="L4" s="246"/>
    </row>
    <row r="5" spans="1:12" ht="17.25" customHeight="1">
      <c r="A5" s="71" t="s">
        <v>57</v>
      </c>
      <c r="B5" s="72"/>
      <c r="C5" s="72"/>
      <c r="D5" s="72"/>
      <c r="E5" s="72"/>
      <c r="F5" s="72"/>
      <c r="G5" s="72"/>
      <c r="H5" s="72"/>
      <c r="I5" s="72"/>
      <c r="J5" s="72"/>
      <c r="K5" s="72"/>
      <c r="L5" s="72"/>
    </row>
    <row r="6" spans="1:12" ht="55.5" customHeight="1">
      <c r="A6" s="246" t="s">
        <v>137</v>
      </c>
      <c r="B6" s="246"/>
      <c r="C6" s="246"/>
      <c r="D6" s="246"/>
      <c r="E6" s="246"/>
      <c r="F6" s="246"/>
      <c r="G6" s="246"/>
      <c r="H6" s="246"/>
      <c r="I6" s="246"/>
      <c r="J6" s="246"/>
      <c r="K6" s="246"/>
      <c r="L6" s="246"/>
    </row>
    <row r="7" spans="1:12" ht="17.25" customHeight="1">
      <c r="A7" s="71" t="s">
        <v>136</v>
      </c>
      <c r="B7" s="72"/>
      <c r="C7" s="72"/>
      <c r="D7" s="72"/>
      <c r="E7" s="72"/>
      <c r="F7" s="72"/>
      <c r="G7" s="72"/>
      <c r="H7" s="72"/>
      <c r="I7" s="72"/>
      <c r="J7" s="72"/>
      <c r="K7" s="72"/>
      <c r="L7" s="72"/>
    </row>
    <row r="8" spans="1:12" ht="32.25" customHeight="1">
      <c r="A8" s="246" t="s">
        <v>164</v>
      </c>
      <c r="B8" s="246"/>
      <c r="C8" s="246"/>
      <c r="D8" s="246"/>
      <c r="E8" s="246"/>
      <c r="F8" s="246"/>
      <c r="G8" s="246"/>
      <c r="H8" s="246"/>
      <c r="I8" s="246"/>
      <c r="J8" s="246"/>
      <c r="K8" s="246"/>
      <c r="L8" s="246"/>
    </row>
    <row r="9" spans="1:12" ht="34.5" customHeight="1">
      <c r="A9" s="246" t="s">
        <v>153</v>
      </c>
      <c r="B9" s="246"/>
      <c r="C9" s="246"/>
      <c r="D9" s="246"/>
      <c r="E9" s="246"/>
      <c r="F9" s="246"/>
      <c r="G9" s="246"/>
      <c r="H9" s="246"/>
      <c r="I9" s="246"/>
      <c r="J9" s="246"/>
      <c r="K9" s="246"/>
      <c r="L9" s="246"/>
    </row>
    <row r="10" spans="1:12" ht="17.25" customHeight="1">
      <c r="A10" s="71" t="s">
        <v>58</v>
      </c>
      <c r="B10" s="72"/>
      <c r="C10" s="72"/>
      <c r="D10" s="72"/>
      <c r="E10" s="72"/>
      <c r="F10" s="72"/>
      <c r="G10" s="72"/>
      <c r="H10" s="72"/>
      <c r="I10" s="72"/>
      <c r="J10" s="72"/>
      <c r="K10" s="72"/>
      <c r="L10" s="72"/>
    </row>
    <row r="11" spans="1:12" ht="54.75" customHeight="1">
      <c r="A11" s="246" t="s">
        <v>60</v>
      </c>
      <c r="B11" s="246"/>
      <c r="C11" s="246"/>
      <c r="D11" s="246"/>
      <c r="E11" s="246"/>
      <c r="F11" s="246"/>
      <c r="G11" s="246"/>
      <c r="H11" s="246"/>
      <c r="I11" s="246"/>
      <c r="J11" s="246"/>
      <c r="K11" s="246"/>
      <c r="L11" s="246"/>
    </row>
    <row r="12" spans="1:12" ht="17.25" customHeight="1">
      <c r="A12" s="71" t="s">
        <v>59</v>
      </c>
      <c r="B12" s="72"/>
      <c r="C12" s="72"/>
      <c r="D12" s="72"/>
      <c r="E12" s="72"/>
      <c r="F12" s="72"/>
      <c r="G12" s="72"/>
      <c r="H12" s="72"/>
      <c r="I12" s="72"/>
      <c r="J12" s="72"/>
      <c r="K12" s="72"/>
      <c r="L12" s="72"/>
    </row>
    <row r="13" spans="1:12" ht="51.75" customHeight="1">
      <c r="A13" s="247" t="s">
        <v>116</v>
      </c>
      <c r="B13" s="246"/>
      <c r="C13" s="246"/>
      <c r="D13" s="246"/>
      <c r="E13" s="246"/>
      <c r="F13" s="246"/>
      <c r="G13" s="246"/>
      <c r="H13" s="246"/>
      <c r="I13" s="246"/>
      <c r="J13" s="246"/>
      <c r="K13" s="246"/>
      <c r="L13" s="246"/>
    </row>
    <row r="14" spans="1:12" ht="54.75" customHeight="1">
      <c r="A14" s="247" t="s">
        <v>142</v>
      </c>
      <c r="B14" s="246"/>
      <c r="C14" s="246"/>
      <c r="D14" s="246"/>
      <c r="E14" s="246"/>
      <c r="F14" s="246"/>
      <c r="G14" s="246"/>
      <c r="H14" s="246"/>
      <c r="I14" s="246"/>
      <c r="J14" s="246"/>
      <c r="K14" s="246"/>
      <c r="L14" s="246"/>
    </row>
    <row r="15" spans="1:12" ht="12" customHeight="1">
      <c r="A15" s="247" t="s">
        <v>143</v>
      </c>
      <c r="B15" s="246"/>
      <c r="C15" s="246"/>
      <c r="D15" s="246"/>
      <c r="E15" s="246"/>
      <c r="F15" s="246"/>
      <c r="G15" s="246"/>
      <c r="H15" s="246"/>
      <c r="I15" s="246"/>
      <c r="J15" s="246"/>
      <c r="K15" s="246"/>
      <c r="L15" s="246"/>
    </row>
    <row r="16" spans="1:256" ht="43.5" customHeight="1">
      <c r="A16" s="245" t="s">
        <v>152</v>
      </c>
      <c r="B16" s="246"/>
      <c r="C16" s="246"/>
      <c r="D16" s="246"/>
      <c r="E16" s="246"/>
      <c r="F16" s="246"/>
      <c r="G16" s="246"/>
      <c r="H16" s="246"/>
      <c r="I16" s="246"/>
      <c r="J16" s="246"/>
      <c r="K16" s="246"/>
      <c r="L16" s="246"/>
      <c r="M16" s="248"/>
      <c r="N16" s="249"/>
      <c r="O16" s="249"/>
      <c r="P16" s="249"/>
      <c r="Q16" s="249"/>
      <c r="R16" s="249"/>
      <c r="S16" s="249"/>
      <c r="T16" s="249"/>
      <c r="U16" s="249"/>
      <c r="V16" s="249"/>
      <c r="W16" s="249"/>
      <c r="X16" s="249"/>
      <c r="Y16" s="248"/>
      <c r="Z16" s="249"/>
      <c r="AA16" s="249"/>
      <c r="AB16" s="249"/>
      <c r="AC16" s="249"/>
      <c r="AD16" s="249"/>
      <c r="AE16" s="249"/>
      <c r="AF16" s="249"/>
      <c r="AG16" s="249"/>
      <c r="AH16" s="249"/>
      <c r="AI16" s="249"/>
      <c r="AJ16" s="249"/>
      <c r="AK16" s="248"/>
      <c r="AL16" s="249"/>
      <c r="AM16" s="249"/>
      <c r="AN16" s="249"/>
      <c r="AO16" s="249"/>
      <c r="AP16" s="249"/>
      <c r="AQ16" s="249"/>
      <c r="AR16" s="249"/>
      <c r="AS16" s="249"/>
      <c r="AT16" s="249"/>
      <c r="AU16" s="249"/>
      <c r="AV16" s="249"/>
      <c r="AW16" s="248"/>
      <c r="AX16" s="249"/>
      <c r="AY16" s="249"/>
      <c r="AZ16" s="249"/>
      <c r="BA16" s="249"/>
      <c r="BB16" s="249"/>
      <c r="BC16" s="249"/>
      <c r="BD16" s="249"/>
      <c r="BE16" s="249"/>
      <c r="BF16" s="249"/>
      <c r="BG16" s="249"/>
      <c r="BH16" s="249"/>
      <c r="BI16" s="248"/>
      <c r="BJ16" s="249"/>
      <c r="BK16" s="249"/>
      <c r="BL16" s="249"/>
      <c r="BM16" s="249"/>
      <c r="BN16" s="249"/>
      <c r="BO16" s="249"/>
      <c r="BP16" s="249"/>
      <c r="BQ16" s="249"/>
      <c r="BR16" s="249"/>
      <c r="BS16" s="249"/>
      <c r="BT16" s="249"/>
      <c r="BU16" s="248"/>
      <c r="BV16" s="249"/>
      <c r="BW16" s="249"/>
      <c r="BX16" s="249"/>
      <c r="BY16" s="249"/>
      <c r="BZ16" s="249"/>
      <c r="CA16" s="249"/>
      <c r="CB16" s="249"/>
      <c r="CC16" s="249"/>
      <c r="CD16" s="249"/>
      <c r="CE16" s="249"/>
      <c r="CF16" s="249"/>
      <c r="CG16" s="248"/>
      <c r="CH16" s="249"/>
      <c r="CI16" s="249"/>
      <c r="CJ16" s="249"/>
      <c r="CK16" s="249"/>
      <c r="CL16" s="249"/>
      <c r="CM16" s="249"/>
      <c r="CN16" s="249"/>
      <c r="CO16" s="249"/>
      <c r="CP16" s="249"/>
      <c r="CQ16" s="249"/>
      <c r="CR16" s="249"/>
      <c r="CS16" s="248"/>
      <c r="CT16" s="249"/>
      <c r="CU16" s="249"/>
      <c r="CV16" s="249"/>
      <c r="CW16" s="249"/>
      <c r="CX16" s="249"/>
      <c r="CY16" s="249"/>
      <c r="CZ16" s="249"/>
      <c r="DA16" s="249"/>
      <c r="DB16" s="249"/>
      <c r="DC16" s="249"/>
      <c r="DD16" s="249"/>
      <c r="DE16" s="248"/>
      <c r="DF16" s="249"/>
      <c r="DG16" s="249"/>
      <c r="DH16" s="249"/>
      <c r="DI16" s="249"/>
      <c r="DJ16" s="249"/>
      <c r="DK16" s="249"/>
      <c r="DL16" s="249"/>
      <c r="DM16" s="249"/>
      <c r="DN16" s="249"/>
      <c r="DO16" s="249"/>
      <c r="DP16" s="249"/>
      <c r="DQ16" s="248"/>
      <c r="DR16" s="249"/>
      <c r="DS16" s="249"/>
      <c r="DT16" s="249"/>
      <c r="DU16" s="249"/>
      <c r="DV16" s="249"/>
      <c r="DW16" s="249"/>
      <c r="DX16" s="249"/>
      <c r="DY16" s="249"/>
      <c r="DZ16" s="249"/>
      <c r="EA16" s="249"/>
      <c r="EB16" s="249"/>
      <c r="EC16" s="248"/>
      <c r="ED16" s="249"/>
      <c r="EE16" s="249"/>
      <c r="EF16" s="249"/>
      <c r="EG16" s="249"/>
      <c r="EH16" s="249"/>
      <c r="EI16" s="249"/>
      <c r="EJ16" s="249"/>
      <c r="EK16" s="249"/>
      <c r="EL16" s="249"/>
      <c r="EM16" s="249"/>
      <c r="EN16" s="249"/>
      <c r="EO16" s="248"/>
      <c r="EP16" s="249"/>
      <c r="EQ16" s="249"/>
      <c r="ER16" s="249"/>
      <c r="ES16" s="249"/>
      <c r="ET16" s="249"/>
      <c r="EU16" s="249"/>
      <c r="EV16" s="249"/>
      <c r="EW16" s="249"/>
      <c r="EX16" s="249"/>
      <c r="EY16" s="249"/>
      <c r="EZ16" s="249"/>
      <c r="FA16" s="248"/>
      <c r="FB16" s="249"/>
      <c r="FC16" s="249"/>
      <c r="FD16" s="249"/>
      <c r="FE16" s="249"/>
      <c r="FF16" s="249"/>
      <c r="FG16" s="249"/>
      <c r="FH16" s="249"/>
      <c r="FI16" s="249"/>
      <c r="FJ16" s="249"/>
      <c r="FK16" s="249"/>
      <c r="FL16" s="249"/>
      <c r="FM16" s="248"/>
      <c r="FN16" s="249"/>
      <c r="FO16" s="249"/>
      <c r="FP16" s="249"/>
      <c r="FQ16" s="249"/>
      <c r="FR16" s="249"/>
      <c r="FS16" s="249"/>
      <c r="FT16" s="249"/>
      <c r="FU16" s="249"/>
      <c r="FV16" s="249"/>
      <c r="FW16" s="249"/>
      <c r="FX16" s="249"/>
      <c r="FY16" s="248"/>
      <c r="FZ16" s="249"/>
      <c r="GA16" s="249"/>
      <c r="GB16" s="249"/>
      <c r="GC16" s="249"/>
      <c r="GD16" s="249"/>
      <c r="GE16" s="249"/>
      <c r="GF16" s="249"/>
      <c r="GG16" s="249"/>
      <c r="GH16" s="249"/>
      <c r="GI16" s="249"/>
      <c r="GJ16" s="249"/>
      <c r="GK16" s="248"/>
      <c r="GL16" s="249"/>
      <c r="GM16" s="249"/>
      <c r="GN16" s="249"/>
      <c r="GO16" s="249"/>
      <c r="GP16" s="249"/>
      <c r="GQ16" s="249"/>
      <c r="GR16" s="249"/>
      <c r="GS16" s="249"/>
      <c r="GT16" s="249"/>
      <c r="GU16" s="249"/>
      <c r="GV16" s="249"/>
      <c r="GW16" s="248"/>
      <c r="GX16" s="249"/>
      <c r="GY16" s="249"/>
      <c r="GZ16" s="249"/>
      <c r="HA16" s="249"/>
      <c r="HB16" s="249"/>
      <c r="HC16" s="249"/>
      <c r="HD16" s="249"/>
      <c r="HE16" s="249"/>
      <c r="HF16" s="249"/>
      <c r="HG16" s="249"/>
      <c r="HH16" s="249"/>
      <c r="HI16" s="248"/>
      <c r="HJ16" s="249"/>
      <c r="HK16" s="249"/>
      <c r="HL16" s="249"/>
      <c r="HM16" s="249"/>
      <c r="HN16" s="249"/>
      <c r="HO16" s="249"/>
      <c r="HP16" s="249"/>
      <c r="HQ16" s="249"/>
      <c r="HR16" s="249"/>
      <c r="HS16" s="249"/>
      <c r="HT16" s="249"/>
      <c r="HU16" s="248"/>
      <c r="HV16" s="249"/>
      <c r="HW16" s="249"/>
      <c r="HX16" s="249"/>
      <c r="HY16" s="249"/>
      <c r="HZ16" s="249"/>
      <c r="IA16" s="249"/>
      <c r="IB16" s="249"/>
      <c r="IC16" s="249"/>
      <c r="ID16" s="249"/>
      <c r="IE16" s="249"/>
      <c r="IF16" s="249"/>
      <c r="IG16" s="248"/>
      <c r="IH16" s="249"/>
      <c r="II16" s="249"/>
      <c r="IJ16" s="249"/>
      <c r="IK16" s="249"/>
      <c r="IL16" s="249"/>
      <c r="IM16" s="249"/>
      <c r="IN16" s="249"/>
      <c r="IO16" s="249"/>
      <c r="IP16" s="249"/>
      <c r="IQ16" s="249"/>
      <c r="IR16" s="249"/>
      <c r="IS16" s="248"/>
      <c r="IT16" s="249"/>
      <c r="IU16" s="249"/>
      <c r="IV16" s="249"/>
    </row>
    <row r="17" spans="1:256" ht="33.75" customHeight="1">
      <c r="A17" s="245" t="s">
        <v>161</v>
      </c>
      <c r="B17" s="246"/>
      <c r="C17" s="246"/>
      <c r="D17" s="246"/>
      <c r="E17" s="246"/>
      <c r="F17" s="246"/>
      <c r="G17" s="246"/>
      <c r="H17" s="246"/>
      <c r="I17" s="246"/>
      <c r="J17" s="246"/>
      <c r="K17" s="246"/>
      <c r="L17" s="246"/>
      <c r="M17" s="185"/>
      <c r="N17" s="186"/>
      <c r="O17" s="186"/>
      <c r="P17" s="186"/>
      <c r="Q17" s="186"/>
      <c r="R17" s="186"/>
      <c r="S17" s="186"/>
      <c r="T17" s="186"/>
      <c r="U17" s="186"/>
      <c r="V17" s="186"/>
      <c r="W17" s="186"/>
      <c r="X17" s="186"/>
      <c r="Y17" s="185"/>
      <c r="Z17" s="186"/>
      <c r="AA17" s="186"/>
      <c r="AB17" s="186"/>
      <c r="AC17" s="186"/>
      <c r="AD17" s="186"/>
      <c r="AE17" s="186"/>
      <c r="AF17" s="186"/>
      <c r="AG17" s="186"/>
      <c r="AH17" s="186"/>
      <c r="AI17" s="186"/>
      <c r="AJ17" s="186"/>
      <c r="AK17" s="185"/>
      <c r="AL17" s="186"/>
      <c r="AM17" s="186"/>
      <c r="AN17" s="186"/>
      <c r="AO17" s="186"/>
      <c r="AP17" s="186"/>
      <c r="AQ17" s="186"/>
      <c r="AR17" s="186"/>
      <c r="AS17" s="186"/>
      <c r="AT17" s="186"/>
      <c r="AU17" s="186"/>
      <c r="AV17" s="186"/>
      <c r="AW17" s="185"/>
      <c r="AX17" s="186"/>
      <c r="AY17" s="186"/>
      <c r="AZ17" s="186"/>
      <c r="BA17" s="186"/>
      <c r="BB17" s="186"/>
      <c r="BC17" s="186"/>
      <c r="BD17" s="186"/>
      <c r="BE17" s="186"/>
      <c r="BF17" s="186"/>
      <c r="BG17" s="186"/>
      <c r="BH17" s="186"/>
      <c r="BI17" s="185"/>
      <c r="BJ17" s="186"/>
      <c r="BK17" s="186"/>
      <c r="BL17" s="186"/>
      <c r="BM17" s="186"/>
      <c r="BN17" s="186"/>
      <c r="BO17" s="186"/>
      <c r="BP17" s="186"/>
      <c r="BQ17" s="186"/>
      <c r="BR17" s="186"/>
      <c r="BS17" s="186"/>
      <c r="BT17" s="186"/>
      <c r="BU17" s="185"/>
      <c r="BV17" s="186"/>
      <c r="BW17" s="186"/>
      <c r="BX17" s="186"/>
      <c r="BY17" s="186"/>
      <c r="BZ17" s="186"/>
      <c r="CA17" s="186"/>
      <c r="CB17" s="186"/>
      <c r="CC17" s="186"/>
      <c r="CD17" s="186"/>
      <c r="CE17" s="186"/>
      <c r="CF17" s="186"/>
      <c r="CG17" s="185"/>
      <c r="CH17" s="186"/>
      <c r="CI17" s="186"/>
      <c r="CJ17" s="186"/>
      <c r="CK17" s="186"/>
      <c r="CL17" s="186"/>
      <c r="CM17" s="186"/>
      <c r="CN17" s="186"/>
      <c r="CO17" s="186"/>
      <c r="CP17" s="186"/>
      <c r="CQ17" s="186"/>
      <c r="CR17" s="186"/>
      <c r="CS17" s="185"/>
      <c r="CT17" s="186"/>
      <c r="CU17" s="186"/>
      <c r="CV17" s="186"/>
      <c r="CW17" s="186"/>
      <c r="CX17" s="186"/>
      <c r="CY17" s="186"/>
      <c r="CZ17" s="186"/>
      <c r="DA17" s="186"/>
      <c r="DB17" s="186"/>
      <c r="DC17" s="186"/>
      <c r="DD17" s="186"/>
      <c r="DE17" s="185"/>
      <c r="DF17" s="186"/>
      <c r="DG17" s="186"/>
      <c r="DH17" s="186"/>
      <c r="DI17" s="186"/>
      <c r="DJ17" s="186"/>
      <c r="DK17" s="186"/>
      <c r="DL17" s="186"/>
      <c r="DM17" s="186"/>
      <c r="DN17" s="186"/>
      <c r="DO17" s="186"/>
      <c r="DP17" s="186"/>
      <c r="DQ17" s="185"/>
      <c r="DR17" s="186"/>
      <c r="DS17" s="186"/>
      <c r="DT17" s="186"/>
      <c r="DU17" s="186"/>
      <c r="DV17" s="186"/>
      <c r="DW17" s="186"/>
      <c r="DX17" s="186"/>
      <c r="DY17" s="186"/>
      <c r="DZ17" s="186"/>
      <c r="EA17" s="186"/>
      <c r="EB17" s="186"/>
      <c r="EC17" s="185"/>
      <c r="ED17" s="186"/>
      <c r="EE17" s="186"/>
      <c r="EF17" s="186"/>
      <c r="EG17" s="186"/>
      <c r="EH17" s="186"/>
      <c r="EI17" s="186"/>
      <c r="EJ17" s="186"/>
      <c r="EK17" s="186"/>
      <c r="EL17" s="186"/>
      <c r="EM17" s="186"/>
      <c r="EN17" s="186"/>
      <c r="EO17" s="185"/>
      <c r="EP17" s="186"/>
      <c r="EQ17" s="186"/>
      <c r="ER17" s="186"/>
      <c r="ES17" s="186"/>
      <c r="ET17" s="186"/>
      <c r="EU17" s="186"/>
      <c r="EV17" s="186"/>
      <c r="EW17" s="186"/>
      <c r="EX17" s="186"/>
      <c r="EY17" s="186"/>
      <c r="EZ17" s="186"/>
      <c r="FA17" s="185"/>
      <c r="FB17" s="186"/>
      <c r="FC17" s="186"/>
      <c r="FD17" s="186"/>
      <c r="FE17" s="186"/>
      <c r="FF17" s="186"/>
      <c r="FG17" s="186"/>
      <c r="FH17" s="186"/>
      <c r="FI17" s="186"/>
      <c r="FJ17" s="186"/>
      <c r="FK17" s="186"/>
      <c r="FL17" s="186"/>
      <c r="FM17" s="185"/>
      <c r="FN17" s="186"/>
      <c r="FO17" s="186"/>
      <c r="FP17" s="186"/>
      <c r="FQ17" s="186"/>
      <c r="FR17" s="186"/>
      <c r="FS17" s="186"/>
      <c r="FT17" s="186"/>
      <c r="FU17" s="186"/>
      <c r="FV17" s="186"/>
      <c r="FW17" s="186"/>
      <c r="FX17" s="186"/>
      <c r="FY17" s="185"/>
      <c r="FZ17" s="186"/>
      <c r="GA17" s="186"/>
      <c r="GB17" s="186"/>
      <c r="GC17" s="186"/>
      <c r="GD17" s="186"/>
      <c r="GE17" s="186"/>
      <c r="GF17" s="186"/>
      <c r="GG17" s="186"/>
      <c r="GH17" s="186"/>
      <c r="GI17" s="186"/>
      <c r="GJ17" s="186"/>
      <c r="GK17" s="185"/>
      <c r="GL17" s="186"/>
      <c r="GM17" s="186"/>
      <c r="GN17" s="186"/>
      <c r="GO17" s="186"/>
      <c r="GP17" s="186"/>
      <c r="GQ17" s="186"/>
      <c r="GR17" s="186"/>
      <c r="GS17" s="186"/>
      <c r="GT17" s="186"/>
      <c r="GU17" s="186"/>
      <c r="GV17" s="186"/>
      <c r="GW17" s="185"/>
      <c r="GX17" s="186"/>
      <c r="GY17" s="186"/>
      <c r="GZ17" s="186"/>
      <c r="HA17" s="186"/>
      <c r="HB17" s="186"/>
      <c r="HC17" s="186"/>
      <c r="HD17" s="186"/>
      <c r="HE17" s="186"/>
      <c r="HF17" s="186"/>
      <c r="HG17" s="186"/>
      <c r="HH17" s="186"/>
      <c r="HI17" s="185"/>
      <c r="HJ17" s="186"/>
      <c r="HK17" s="186"/>
      <c r="HL17" s="186"/>
      <c r="HM17" s="186"/>
      <c r="HN17" s="186"/>
      <c r="HO17" s="186"/>
      <c r="HP17" s="186"/>
      <c r="HQ17" s="186"/>
      <c r="HR17" s="186"/>
      <c r="HS17" s="186"/>
      <c r="HT17" s="186"/>
      <c r="HU17" s="185"/>
      <c r="HV17" s="186"/>
      <c r="HW17" s="186"/>
      <c r="HX17" s="186"/>
      <c r="HY17" s="186"/>
      <c r="HZ17" s="186"/>
      <c r="IA17" s="186"/>
      <c r="IB17" s="186"/>
      <c r="IC17" s="186"/>
      <c r="ID17" s="186"/>
      <c r="IE17" s="186"/>
      <c r="IF17" s="186"/>
      <c r="IG17" s="185"/>
      <c r="IH17" s="186"/>
      <c r="II17" s="186"/>
      <c r="IJ17" s="186"/>
      <c r="IK17" s="186"/>
      <c r="IL17" s="186"/>
      <c r="IM17" s="186"/>
      <c r="IN17" s="186"/>
      <c r="IO17" s="186"/>
      <c r="IP17" s="186"/>
      <c r="IQ17" s="186"/>
      <c r="IR17" s="186"/>
      <c r="IS17" s="185"/>
      <c r="IT17" s="186"/>
      <c r="IU17" s="186"/>
      <c r="IV17" s="186"/>
    </row>
    <row r="18" spans="1:12" ht="63.75" customHeight="1">
      <c r="A18" s="247" t="s">
        <v>144</v>
      </c>
      <c r="B18" s="246"/>
      <c r="C18" s="246"/>
      <c r="D18" s="246"/>
      <c r="E18" s="246"/>
      <c r="F18" s="246"/>
      <c r="G18" s="246"/>
      <c r="H18" s="246"/>
      <c r="I18" s="246"/>
      <c r="J18" s="246"/>
      <c r="K18" s="246"/>
      <c r="L18" s="246"/>
    </row>
    <row r="19" spans="1:12" ht="42.75" customHeight="1">
      <c r="A19" s="247" t="s">
        <v>145</v>
      </c>
      <c r="B19" s="246"/>
      <c r="C19" s="246"/>
      <c r="D19" s="246"/>
      <c r="E19" s="246"/>
      <c r="F19" s="246"/>
      <c r="G19" s="246"/>
      <c r="H19" s="246"/>
      <c r="I19" s="246"/>
      <c r="J19" s="246"/>
      <c r="K19" s="246"/>
      <c r="L19" s="246"/>
    </row>
    <row r="20" spans="1:12" ht="21.75" customHeight="1">
      <c r="A20" s="245" t="s">
        <v>183</v>
      </c>
      <c r="B20" s="246"/>
      <c r="C20" s="246"/>
      <c r="D20" s="246"/>
      <c r="E20" s="246"/>
      <c r="F20" s="246"/>
      <c r="G20" s="246"/>
      <c r="H20" s="246"/>
      <c r="I20" s="246"/>
      <c r="J20" s="246"/>
      <c r="K20" s="246"/>
      <c r="L20" s="246"/>
    </row>
    <row r="21" spans="1:12" ht="17.25" customHeight="1">
      <c r="A21" s="71" t="s">
        <v>149</v>
      </c>
      <c r="B21" s="72"/>
      <c r="C21" s="72"/>
      <c r="D21" s="72"/>
      <c r="E21" s="72"/>
      <c r="F21" s="72"/>
      <c r="G21" s="72"/>
      <c r="H21" s="72"/>
      <c r="I21" s="72"/>
      <c r="J21" s="72"/>
      <c r="K21" s="72"/>
      <c r="L21" s="72"/>
    </row>
    <row r="22" spans="1:12" ht="64.5" customHeight="1">
      <c r="A22" s="246" t="s">
        <v>0</v>
      </c>
      <c r="B22" s="246"/>
      <c r="C22" s="246"/>
      <c r="D22" s="246"/>
      <c r="E22" s="246"/>
      <c r="F22" s="246"/>
      <c r="G22" s="246"/>
      <c r="H22" s="246"/>
      <c r="I22" s="246"/>
      <c r="J22" s="246"/>
      <c r="K22" s="246"/>
      <c r="L22" s="246"/>
    </row>
    <row r="25" ht="14.25" customHeight="1">
      <c r="L25" s="190" t="s">
        <v>154</v>
      </c>
    </row>
    <row r="26" ht="14.25" customHeight="1">
      <c r="L26" s="190" t="s">
        <v>155</v>
      </c>
    </row>
    <row r="27" ht="14.25" customHeight="1">
      <c r="L27" s="190" t="s">
        <v>156</v>
      </c>
    </row>
  </sheetData>
  <sheetProtection sheet="1" objects="1" scenarios="1"/>
  <mergeCells count="35">
    <mergeCell ref="A22:L22"/>
    <mergeCell ref="GW16:HH16"/>
    <mergeCell ref="HI16:HT16"/>
    <mergeCell ref="HU16:IF16"/>
    <mergeCell ref="A19:L19"/>
    <mergeCell ref="EC16:EN16"/>
    <mergeCell ref="EO16:EZ16"/>
    <mergeCell ref="BI16:BT16"/>
    <mergeCell ref="BU16:CF16"/>
    <mergeCell ref="CG16:CR16"/>
    <mergeCell ref="IS16:IV16"/>
    <mergeCell ref="A18:L18"/>
    <mergeCell ref="A20:L20"/>
    <mergeCell ref="IG16:IR16"/>
    <mergeCell ref="FA16:FL16"/>
    <mergeCell ref="FM16:FX16"/>
    <mergeCell ref="FY16:GJ16"/>
    <mergeCell ref="GK16:GV16"/>
    <mergeCell ref="DE16:DP16"/>
    <mergeCell ref="DQ16:EB16"/>
    <mergeCell ref="CS16:DD16"/>
    <mergeCell ref="M16:X16"/>
    <mergeCell ref="Y16:AJ16"/>
    <mergeCell ref="AK16:AV16"/>
    <mergeCell ref="AW16:BH16"/>
    <mergeCell ref="A17:L17"/>
    <mergeCell ref="A4:L4"/>
    <mergeCell ref="A6:L6"/>
    <mergeCell ref="A8:L8"/>
    <mergeCell ref="A11:L11"/>
    <mergeCell ref="A9:L9"/>
    <mergeCell ref="A13:L13"/>
    <mergeCell ref="A14:L14"/>
    <mergeCell ref="A15:L15"/>
    <mergeCell ref="A16:L16"/>
  </mergeCells>
  <printOptions/>
  <pageMargins left="0.75" right="0.75" top="1" bottom="1" header="0.4921259845" footer="0.492125984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etup">
    <tabColor indexed="48"/>
  </sheetPr>
  <dimension ref="A1:Q42"/>
  <sheetViews>
    <sheetView showGridLines="0" workbookViewId="0" topLeftCell="A1">
      <pane ySplit="1" topLeftCell="BM2" activePane="bottomLeft" state="frozen"/>
      <selection pane="topLeft" activeCell="A1" sqref="A1"/>
      <selection pane="bottomLeft" activeCell="I13" sqref="I13"/>
    </sheetView>
  </sheetViews>
  <sheetFormatPr defaultColWidth="9.00390625" defaultRowHeight="15" customHeight="1"/>
  <cols>
    <col min="1" max="1" width="2.125" style="3" customWidth="1"/>
    <col min="2" max="4" width="9.625" style="3" customWidth="1"/>
    <col min="5" max="5" width="2.375" style="3" customWidth="1"/>
    <col min="6" max="6" width="2.875" style="3" customWidth="1"/>
    <col min="7" max="7" width="21.00390625" style="3" customWidth="1"/>
    <col min="8" max="8" width="2.375" style="3" customWidth="1"/>
    <col min="9" max="9" width="21.00390625" style="3" customWidth="1"/>
    <col min="10" max="10" width="2.625" style="3" customWidth="1"/>
    <col min="11" max="11" width="27.375" style="3" customWidth="1"/>
    <col min="12" max="12" width="2.375" style="54" customWidth="1"/>
    <col min="13" max="14" width="11.00390625" style="3" customWidth="1"/>
    <col min="15" max="15" width="4.75390625" style="3" customWidth="1"/>
    <col min="16" max="16" width="9.125" style="3" customWidth="1"/>
    <col min="17" max="17" width="53.125" style="3" hidden="1" customWidth="1"/>
    <col min="18" max="16384" width="9.125" style="3" customWidth="1"/>
  </cols>
  <sheetData>
    <row r="1" spans="1:15" ht="24" customHeight="1">
      <c r="A1" s="32"/>
      <c r="B1" s="32" t="s">
        <v>44</v>
      </c>
      <c r="C1" s="32"/>
      <c r="D1" s="32"/>
      <c r="E1" s="32"/>
      <c r="F1" s="32"/>
      <c r="G1" s="32"/>
      <c r="H1" s="32"/>
      <c r="I1" s="32"/>
      <c r="J1" s="33"/>
      <c r="K1" s="32"/>
      <c r="L1" s="32"/>
      <c r="M1" s="32"/>
      <c r="N1" s="62" t="s">
        <v>52</v>
      </c>
      <c r="O1" s="84" t="s">
        <v>150</v>
      </c>
    </row>
    <row r="2" spans="1:13" ht="15" customHeight="1">
      <c r="A2" s="1"/>
      <c r="B2" s="31"/>
      <c r="C2" s="1"/>
      <c r="D2" s="1"/>
      <c r="E2" s="1"/>
      <c r="F2" s="1"/>
      <c r="G2" s="1"/>
      <c r="H2" s="1"/>
      <c r="I2" s="1"/>
      <c r="J2" s="1"/>
      <c r="K2" s="1"/>
      <c r="L2" s="45"/>
      <c r="M2" s="1"/>
    </row>
    <row r="3" spans="1:14" ht="15" customHeight="1">
      <c r="A3" s="1"/>
      <c r="B3" s="4" t="s">
        <v>34</v>
      </c>
      <c r="E3" s="1"/>
      <c r="F3" s="1"/>
      <c r="G3" s="4" t="s">
        <v>37</v>
      </c>
      <c r="H3" s="1"/>
      <c r="I3" s="1"/>
      <c r="J3" s="1"/>
      <c r="K3" s="1"/>
      <c r="L3" s="45"/>
      <c r="M3" s="1"/>
      <c r="N3" s="61"/>
    </row>
    <row r="4" spans="1:12" ht="15" customHeight="1">
      <c r="A4" s="1"/>
      <c r="B4" s="75" t="s">
        <v>151</v>
      </c>
      <c r="C4" s="75" t="s">
        <v>163</v>
      </c>
      <c r="D4" s="75" t="s">
        <v>162</v>
      </c>
      <c r="G4" s="250" t="s">
        <v>134</v>
      </c>
      <c r="H4" s="251"/>
      <c r="I4" s="251"/>
      <c r="J4" s="251"/>
      <c r="K4" s="252"/>
      <c r="L4" s="44"/>
    </row>
    <row r="5" spans="1:13" ht="15" customHeight="1">
      <c r="A5" s="1"/>
      <c r="E5" s="1"/>
      <c r="F5" s="1"/>
      <c r="G5" s="1"/>
      <c r="H5" s="1"/>
      <c r="I5" s="1"/>
      <c r="J5" s="1"/>
      <c r="K5" s="1"/>
      <c r="L5" s="45"/>
      <c r="M5" s="1"/>
    </row>
    <row r="6" spans="2:17" ht="15" customHeight="1">
      <c r="B6" s="4" t="s">
        <v>48</v>
      </c>
      <c r="G6" s="4" t="s">
        <v>45</v>
      </c>
      <c r="I6" s="4" t="s">
        <v>46</v>
      </c>
      <c r="K6" s="4" t="s">
        <v>47</v>
      </c>
      <c r="L6" s="51"/>
      <c r="M6" s="43" t="s">
        <v>55</v>
      </c>
      <c r="N6" s="43"/>
      <c r="Q6" s="4" t="s">
        <v>63</v>
      </c>
    </row>
    <row r="7" spans="2:17" ht="15" customHeight="1">
      <c r="B7" s="250" t="s">
        <v>158</v>
      </c>
      <c r="C7" s="251"/>
      <c r="D7" s="252"/>
      <c r="E7" s="44"/>
      <c r="F7" s="253"/>
      <c r="G7" s="78" t="s">
        <v>175</v>
      </c>
      <c r="I7" s="78" t="s">
        <v>12</v>
      </c>
      <c r="K7" s="78" t="s">
        <v>43</v>
      </c>
      <c r="L7" s="52"/>
      <c r="M7" s="58">
        <f>N8</f>
        <v>250</v>
      </c>
      <c r="Q7" s="55" t="s">
        <v>132</v>
      </c>
    </row>
    <row r="8" spans="5:17" ht="15" customHeight="1">
      <c r="E8" s="45"/>
      <c r="F8" s="253"/>
      <c r="G8" s="79" t="s">
        <v>176</v>
      </c>
      <c r="I8" s="79" t="s">
        <v>129</v>
      </c>
      <c r="K8" s="79" t="s">
        <v>51</v>
      </c>
      <c r="L8" s="52"/>
      <c r="M8" s="59">
        <f>N9</f>
        <v>100</v>
      </c>
      <c r="N8" s="81">
        <v>250</v>
      </c>
      <c r="Q8" s="56" t="s">
        <v>133</v>
      </c>
    </row>
    <row r="9" spans="2:17" ht="15" customHeight="1">
      <c r="B9" s="4" t="s">
        <v>35</v>
      </c>
      <c r="C9" s="4" t="s">
        <v>32</v>
      </c>
      <c r="D9" s="4" t="s">
        <v>33</v>
      </c>
      <c r="E9" s="45"/>
      <c r="F9" s="253"/>
      <c r="G9" s="79" t="s">
        <v>177</v>
      </c>
      <c r="I9" s="79" t="s">
        <v>130</v>
      </c>
      <c r="K9" s="79" t="s">
        <v>42</v>
      </c>
      <c r="L9" s="52"/>
      <c r="M9" s="60">
        <f>N10</f>
        <v>10</v>
      </c>
      <c r="N9" s="82">
        <v>100</v>
      </c>
      <c r="Q9" s="56" t="s">
        <v>134</v>
      </c>
    </row>
    <row r="10" spans="2:17" ht="15" customHeight="1">
      <c r="B10" s="76" t="s">
        <v>140</v>
      </c>
      <c r="C10" s="76"/>
      <c r="D10" s="76"/>
      <c r="E10" s="46"/>
      <c r="F10" s="253"/>
      <c r="G10" s="79" t="s">
        <v>171</v>
      </c>
      <c r="I10" s="79" t="s">
        <v>182</v>
      </c>
      <c r="K10" s="79" t="s">
        <v>39</v>
      </c>
      <c r="L10" s="53"/>
      <c r="M10" s="81">
        <v>-10</v>
      </c>
      <c r="N10" s="83">
        <v>10</v>
      </c>
      <c r="Q10" s="56" t="s">
        <v>135</v>
      </c>
    </row>
    <row r="11" spans="5:17" ht="15" customHeight="1">
      <c r="E11" s="45"/>
      <c r="F11" s="253"/>
      <c r="G11" s="79" t="s">
        <v>172</v>
      </c>
      <c r="I11" s="79" t="s">
        <v>181</v>
      </c>
      <c r="K11" s="79" t="s">
        <v>40</v>
      </c>
      <c r="L11" s="53"/>
      <c r="M11" s="82">
        <v>-25</v>
      </c>
      <c r="N11" s="48">
        <f>M10</f>
        <v>-10</v>
      </c>
      <c r="Q11" s="56" t="s">
        <v>159</v>
      </c>
    </row>
    <row r="12" spans="2:17" ht="15" customHeight="1">
      <c r="B12" s="4" t="s">
        <v>4</v>
      </c>
      <c r="E12" s="45"/>
      <c r="F12" s="253"/>
      <c r="G12" s="79" t="s">
        <v>178</v>
      </c>
      <c r="I12" s="79" t="s">
        <v>2</v>
      </c>
      <c r="K12" s="79" t="s">
        <v>50</v>
      </c>
      <c r="L12" s="53"/>
      <c r="M12" s="83">
        <v>-50</v>
      </c>
      <c r="N12" s="49">
        <f>M11</f>
        <v>-25</v>
      </c>
      <c r="Q12" s="57" t="s">
        <v>160</v>
      </c>
    </row>
    <row r="13" spans="2:14" ht="15" customHeight="1">
      <c r="B13" s="77" t="s">
        <v>67</v>
      </c>
      <c r="E13" s="44"/>
      <c r="F13" s="253"/>
      <c r="G13" s="79" t="s">
        <v>179</v>
      </c>
      <c r="I13" s="79" t="s">
        <v>29</v>
      </c>
      <c r="K13" s="80" t="s">
        <v>41</v>
      </c>
      <c r="L13" s="44"/>
      <c r="N13" s="50">
        <f>M12</f>
        <v>-50</v>
      </c>
    </row>
    <row r="14" spans="5:14" ht="15" customHeight="1">
      <c r="E14" s="45"/>
      <c r="F14" s="253"/>
      <c r="G14" s="79" t="s">
        <v>180</v>
      </c>
      <c r="I14" s="79" t="s">
        <v>30</v>
      </c>
      <c r="K14" s="147"/>
      <c r="L14" s="44"/>
      <c r="N14" s="50"/>
    </row>
    <row r="15" spans="2:13" ht="15" customHeight="1">
      <c r="B15" s="4" t="s">
        <v>3</v>
      </c>
      <c r="E15" s="45"/>
      <c r="F15" s="253"/>
      <c r="G15" s="79" t="s">
        <v>173</v>
      </c>
      <c r="I15" s="79" t="s">
        <v>31</v>
      </c>
      <c r="K15" s="4" t="s">
        <v>62</v>
      </c>
      <c r="L15" s="51"/>
      <c r="M15" s="136" t="s">
        <v>117</v>
      </c>
    </row>
    <row r="16" spans="2:14" ht="15" customHeight="1">
      <c r="B16" s="77" t="s">
        <v>67</v>
      </c>
      <c r="E16" s="45"/>
      <c r="F16" s="253"/>
      <c r="G16" s="79" t="s">
        <v>174</v>
      </c>
      <c r="I16" s="79" t="s">
        <v>128</v>
      </c>
      <c r="K16" s="78" t="s">
        <v>20</v>
      </c>
      <c r="L16" s="44"/>
      <c r="M16" s="126" t="s">
        <v>104</v>
      </c>
      <c r="N16" s="127">
        <v>0.0001</v>
      </c>
    </row>
    <row r="17" spans="5:14" ht="15" customHeight="1">
      <c r="E17" s="45"/>
      <c r="F17" s="253"/>
      <c r="G17" s="79" t="s">
        <v>166</v>
      </c>
      <c r="I17" s="79" t="s">
        <v>61</v>
      </c>
      <c r="K17" s="79" t="s">
        <v>21</v>
      </c>
      <c r="L17" s="44"/>
      <c r="M17" s="128" t="s">
        <v>105</v>
      </c>
      <c r="N17" s="129">
        <v>0.0001</v>
      </c>
    </row>
    <row r="18" spans="2:14" ht="15" customHeight="1">
      <c r="B18" s="4" t="s">
        <v>68</v>
      </c>
      <c r="E18" s="47"/>
      <c r="F18" s="253"/>
      <c r="G18" s="79" t="s">
        <v>165</v>
      </c>
      <c r="I18" s="79" t="s">
        <v>61</v>
      </c>
      <c r="K18" s="79" t="s">
        <v>22</v>
      </c>
      <c r="L18" s="44"/>
      <c r="M18" s="128" t="s">
        <v>106</v>
      </c>
      <c r="N18" s="129">
        <v>0.0001</v>
      </c>
    </row>
    <row r="19" spans="2:14" ht="15" customHeight="1">
      <c r="B19" s="77" t="s">
        <v>97</v>
      </c>
      <c r="E19" s="44"/>
      <c r="F19" s="253"/>
      <c r="G19" s="79" t="s">
        <v>168</v>
      </c>
      <c r="I19" s="79" t="s">
        <v>61</v>
      </c>
      <c r="K19" s="79" t="s">
        <v>23</v>
      </c>
      <c r="L19" s="44"/>
      <c r="M19" s="128" t="s">
        <v>99</v>
      </c>
      <c r="N19" s="129">
        <v>0.1</v>
      </c>
    </row>
    <row r="20" spans="5:14" ht="15" customHeight="1">
      <c r="E20" s="45"/>
      <c r="F20" s="253"/>
      <c r="G20" s="79" t="s">
        <v>167</v>
      </c>
      <c r="I20" s="79" t="s">
        <v>61</v>
      </c>
      <c r="K20" s="79" t="s">
        <v>24</v>
      </c>
      <c r="L20" s="44"/>
      <c r="M20" s="128" t="s">
        <v>107</v>
      </c>
      <c r="N20" s="129">
        <v>0.25</v>
      </c>
    </row>
    <row r="21" spans="2:14" ht="15" customHeight="1">
      <c r="B21" s="4" t="s">
        <v>131</v>
      </c>
      <c r="E21" s="45"/>
      <c r="F21" s="253"/>
      <c r="G21" s="79" t="s">
        <v>169</v>
      </c>
      <c r="I21" s="79" t="s">
        <v>61</v>
      </c>
      <c r="K21" s="79" t="s">
        <v>25</v>
      </c>
      <c r="L21" s="44"/>
      <c r="M21" s="128" t="s">
        <v>101</v>
      </c>
      <c r="N21" s="129">
        <v>0.0001</v>
      </c>
    </row>
    <row r="22" spans="2:14" ht="15" customHeight="1">
      <c r="B22" s="77" t="s">
        <v>67</v>
      </c>
      <c r="E22" s="45"/>
      <c r="F22" s="253"/>
      <c r="G22" s="79" t="s">
        <v>170</v>
      </c>
      <c r="I22" s="79" t="s">
        <v>61</v>
      </c>
      <c r="K22" s="79" t="s">
        <v>28</v>
      </c>
      <c r="L22" s="44"/>
      <c r="M22" s="128" t="s">
        <v>108</v>
      </c>
      <c r="N22" s="129">
        <v>0.0001</v>
      </c>
    </row>
    <row r="23" spans="5:14" ht="15" customHeight="1">
      <c r="E23" s="45"/>
      <c r="F23" s="253"/>
      <c r="G23" s="79" t="s">
        <v>61</v>
      </c>
      <c r="I23" s="79" t="s">
        <v>61</v>
      </c>
      <c r="K23" s="79" t="s">
        <v>26</v>
      </c>
      <c r="L23" s="44"/>
      <c r="M23" s="128" t="s">
        <v>109</v>
      </c>
      <c r="N23" s="129">
        <v>1</v>
      </c>
    </row>
    <row r="24" spans="5:14" ht="15" customHeight="1">
      <c r="E24" s="45"/>
      <c r="F24" s="253"/>
      <c r="G24" s="80" t="s">
        <v>61</v>
      </c>
      <c r="I24" s="80" t="s">
        <v>61</v>
      </c>
      <c r="K24" s="80" t="s">
        <v>27</v>
      </c>
      <c r="L24" s="44"/>
      <c r="M24" s="128" t="s">
        <v>110</v>
      </c>
      <c r="N24" s="129">
        <v>1E-06</v>
      </c>
    </row>
    <row r="25" spans="13:14" ht="15" customHeight="1">
      <c r="M25" s="128" t="s">
        <v>103</v>
      </c>
      <c r="N25" s="129">
        <v>0.5</v>
      </c>
    </row>
    <row r="26" spans="2:14" ht="15" customHeight="1">
      <c r="B26" s="4" t="s">
        <v>49</v>
      </c>
      <c r="K26" s="4" t="s">
        <v>118</v>
      </c>
      <c r="M26" s="128" t="s">
        <v>111</v>
      </c>
      <c r="N26" s="129">
        <v>0.001</v>
      </c>
    </row>
    <row r="27" spans="2:14" ht="15" customHeight="1">
      <c r="B27" s="145" t="s">
        <v>141</v>
      </c>
      <c r="C27" s="137"/>
      <c r="D27" s="137"/>
      <c r="E27" s="137"/>
      <c r="F27" s="137"/>
      <c r="G27" s="137"/>
      <c r="H27" s="137"/>
      <c r="I27" s="138"/>
      <c r="K27" s="78" t="s">
        <v>100</v>
      </c>
      <c r="M27" s="128" t="s">
        <v>112</v>
      </c>
      <c r="N27" s="129">
        <v>0.005</v>
      </c>
    </row>
    <row r="28" spans="2:14" ht="15" customHeight="1">
      <c r="B28" s="146" t="s">
        <v>146</v>
      </c>
      <c r="C28" s="140"/>
      <c r="D28" s="140"/>
      <c r="E28" s="140"/>
      <c r="F28" s="140"/>
      <c r="G28" s="140"/>
      <c r="H28" s="140"/>
      <c r="I28" s="141"/>
      <c r="J28" s="148"/>
      <c r="K28" s="79" t="s">
        <v>99</v>
      </c>
      <c r="M28" s="128" t="s">
        <v>113</v>
      </c>
      <c r="N28" s="129">
        <v>0.1</v>
      </c>
    </row>
    <row r="29" spans="2:14" ht="15" customHeight="1">
      <c r="B29" s="146" t="s">
        <v>138</v>
      </c>
      <c r="C29" s="140"/>
      <c r="D29" s="140"/>
      <c r="E29" s="140"/>
      <c r="F29" s="140"/>
      <c r="G29" s="140"/>
      <c r="H29" s="140"/>
      <c r="I29" s="141"/>
      <c r="J29" s="148"/>
      <c r="K29" s="79" t="s">
        <v>101</v>
      </c>
      <c r="M29" s="128" t="s">
        <v>127</v>
      </c>
      <c r="N29" s="129">
        <v>0.001</v>
      </c>
    </row>
    <row r="30" spans="2:14" ht="15" customHeight="1">
      <c r="B30" s="146" t="s">
        <v>139</v>
      </c>
      <c r="C30" s="140"/>
      <c r="D30" s="140"/>
      <c r="E30" s="140"/>
      <c r="F30" s="140"/>
      <c r="G30" s="140"/>
      <c r="H30" s="140"/>
      <c r="I30" s="141"/>
      <c r="J30" s="148"/>
      <c r="K30" s="79"/>
      <c r="M30" s="128" t="s">
        <v>100</v>
      </c>
      <c r="N30" s="129">
        <v>1</v>
      </c>
    </row>
    <row r="31" spans="2:14" ht="15" customHeight="1">
      <c r="B31" s="146" t="s">
        <v>157</v>
      </c>
      <c r="C31" s="140"/>
      <c r="D31" s="140"/>
      <c r="E31" s="140"/>
      <c r="F31" s="140"/>
      <c r="G31" s="140"/>
      <c r="H31" s="140"/>
      <c r="I31" s="141"/>
      <c r="J31" s="148"/>
      <c r="K31" s="80"/>
      <c r="M31" s="128" t="s">
        <v>114</v>
      </c>
      <c r="N31" s="129">
        <v>0.03125</v>
      </c>
    </row>
    <row r="32" spans="2:14" ht="15" customHeight="1">
      <c r="B32" s="146"/>
      <c r="C32" s="140"/>
      <c r="D32" s="140"/>
      <c r="E32" s="140"/>
      <c r="F32" s="140"/>
      <c r="G32" s="140"/>
      <c r="H32" s="140"/>
      <c r="I32" s="141"/>
      <c r="J32" s="148"/>
      <c r="K32" s="152" t="s">
        <v>119</v>
      </c>
      <c r="M32" s="128" t="s">
        <v>115</v>
      </c>
      <c r="N32" s="129">
        <v>0.015625</v>
      </c>
    </row>
    <row r="33" spans="2:14" ht="15" customHeight="1">
      <c r="B33" s="146"/>
      <c r="C33" s="140"/>
      <c r="D33" s="140"/>
      <c r="E33" s="140"/>
      <c r="F33" s="140"/>
      <c r="G33" s="140"/>
      <c r="H33" s="140"/>
      <c r="I33" s="141"/>
      <c r="K33" s="152" t="s">
        <v>120</v>
      </c>
      <c r="M33" s="128"/>
      <c r="N33" s="129"/>
    </row>
    <row r="34" spans="2:14" ht="15" customHeight="1">
      <c r="B34" s="146"/>
      <c r="C34" s="140"/>
      <c r="D34" s="140"/>
      <c r="E34" s="140"/>
      <c r="F34" s="140"/>
      <c r="G34" s="140"/>
      <c r="H34" s="140"/>
      <c r="I34" s="141"/>
      <c r="K34" s="152" t="s">
        <v>121</v>
      </c>
      <c r="M34" s="128"/>
      <c r="N34" s="129"/>
    </row>
    <row r="35" spans="2:14" ht="15" customHeight="1">
      <c r="B35" s="146"/>
      <c r="C35" s="140"/>
      <c r="D35" s="140"/>
      <c r="E35" s="140"/>
      <c r="F35" s="140"/>
      <c r="G35" s="140"/>
      <c r="H35" s="140"/>
      <c r="I35" s="141"/>
      <c r="K35" s="152" t="s">
        <v>122</v>
      </c>
      <c r="M35" s="128"/>
      <c r="N35" s="129"/>
    </row>
    <row r="36" spans="2:14" ht="15" customHeight="1">
      <c r="B36" s="128"/>
      <c r="C36" s="140"/>
      <c r="D36" s="140"/>
      <c r="E36" s="140"/>
      <c r="F36" s="140"/>
      <c r="G36" s="140"/>
      <c r="H36" s="140"/>
      <c r="I36" s="141"/>
      <c r="K36" s="152" t="s">
        <v>123</v>
      </c>
      <c r="M36" s="128"/>
      <c r="N36" s="129"/>
    </row>
    <row r="37" spans="2:14" ht="15" customHeight="1">
      <c r="B37" s="139"/>
      <c r="C37" s="140"/>
      <c r="D37" s="140"/>
      <c r="E37" s="140"/>
      <c r="F37" s="140"/>
      <c r="G37" s="140"/>
      <c r="H37" s="140"/>
      <c r="I37" s="141"/>
      <c r="K37" s="152" t="s">
        <v>126</v>
      </c>
      <c r="M37" s="128"/>
      <c r="N37" s="129"/>
    </row>
    <row r="38" spans="2:14" ht="15" customHeight="1">
      <c r="B38" s="139"/>
      <c r="C38" s="140"/>
      <c r="D38" s="140"/>
      <c r="E38" s="140"/>
      <c r="F38" s="140"/>
      <c r="G38" s="140"/>
      <c r="H38" s="140"/>
      <c r="I38" s="141"/>
      <c r="K38" s="152" t="s">
        <v>147</v>
      </c>
      <c r="M38" s="128"/>
      <c r="N38" s="129"/>
    </row>
    <row r="39" spans="2:14" ht="15" customHeight="1">
      <c r="B39" s="139"/>
      <c r="C39" s="140"/>
      <c r="D39" s="140"/>
      <c r="E39" s="140"/>
      <c r="F39" s="140"/>
      <c r="G39" s="140"/>
      <c r="H39" s="140"/>
      <c r="I39" s="141"/>
      <c r="K39" s="152" t="s">
        <v>148</v>
      </c>
      <c r="M39" s="128"/>
      <c r="N39" s="129"/>
    </row>
    <row r="40" spans="2:14" ht="15" customHeight="1">
      <c r="B40" s="139"/>
      <c r="C40" s="140"/>
      <c r="D40" s="140"/>
      <c r="E40" s="140"/>
      <c r="F40" s="140"/>
      <c r="G40" s="140"/>
      <c r="H40" s="140"/>
      <c r="I40" s="141"/>
      <c r="K40" s="152" t="s">
        <v>124</v>
      </c>
      <c r="M40" s="128"/>
      <c r="N40" s="129"/>
    </row>
    <row r="41" spans="2:14" ht="15" customHeight="1">
      <c r="B41" s="139"/>
      <c r="C41" s="140"/>
      <c r="D41" s="140"/>
      <c r="E41" s="140"/>
      <c r="F41" s="140"/>
      <c r="G41" s="140"/>
      <c r="H41" s="140"/>
      <c r="I41" s="141"/>
      <c r="K41" s="152" t="s">
        <v>125</v>
      </c>
      <c r="M41" s="128"/>
      <c r="N41" s="129"/>
    </row>
    <row r="42" spans="2:14" ht="15" customHeight="1">
      <c r="B42" s="142"/>
      <c r="C42" s="143"/>
      <c r="D42" s="143"/>
      <c r="E42" s="143"/>
      <c r="F42" s="143"/>
      <c r="G42" s="143"/>
      <c r="H42" s="143"/>
      <c r="I42" s="144"/>
      <c r="M42" s="130"/>
      <c r="N42" s="131"/>
    </row>
  </sheetData>
  <sheetProtection/>
  <mergeCells count="4">
    <mergeCell ref="G4:K4"/>
    <mergeCell ref="B7:D7"/>
    <mergeCell ref="F7:F12"/>
    <mergeCell ref="F13:F24"/>
  </mergeCells>
  <dataValidations count="10">
    <dataValidation type="list" allowBlank="1" showInputMessage="1" showErrorMessage="1" sqref="B4">
      <formula1>"2004,2005,2006"</formula1>
    </dataValidation>
    <dataValidation type="list" allowBlank="1" showInputMessage="1" showErrorMessage="1" sqref="C4">
      <formula1>"01,02,03,04,05,06,07,08,09,10,11,12"</formula1>
    </dataValidation>
    <dataValidation type="list" allowBlank="1" showInputMessage="1" showErrorMessage="1" sqref="D4">
      <formula1>"01,02,03,04,05,06,07,08,09,10,11,12,13,14,15,16,17,18,19,20,21,22,23,24,25,26,27,28,29,30,31"</formula1>
    </dataValidation>
    <dataValidation type="list" allowBlank="1" showInputMessage="1" showErrorMessage="1" sqref="G4">
      <formula1>cbo_temp_text</formula1>
    </dataValidation>
    <dataValidation type="decimal" operator="lessThanOrEqual" allowBlank="1" showInputMessage="1" showErrorMessage="1" sqref="M10">
      <formula1>0</formula1>
    </dataValidation>
    <dataValidation type="decimal" operator="greaterThanOrEqual" allowBlank="1" showInputMessage="1" showErrorMessage="1" sqref="N10">
      <formula1>0</formula1>
    </dataValidation>
    <dataValidation type="decimal" operator="lessThan" allowBlank="1" showInputMessage="1" showErrorMessage="1" sqref="M11:M12">
      <formula1>M10</formula1>
    </dataValidation>
    <dataValidation type="decimal" operator="greaterThan" allowBlank="1" showInputMessage="1" showErrorMessage="1" sqref="N8:N9">
      <formula1>N9</formula1>
    </dataValidation>
    <dataValidation type="list" allowBlank="1" showInputMessage="1" showErrorMessage="1" sqref="B22 B19 B16 B13">
      <formula1>"YES,NO"</formula1>
    </dataValidation>
    <dataValidation type="list" allowBlank="1" showInputMessage="1" showErrorMessage="1" sqref="K27:K31">
      <formula1>cbo_tickers</formula1>
    </dataValidation>
  </dataValidations>
  <printOptions/>
  <pageMargins left="0.75" right="0.75" top="1" bottom="1" header="0.4921259845" footer="0.492125984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ALFA TERM MOST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logger</dc:title>
  <dc:subject>trading</dc:subject>
  <dc:creator>LMjr</dc:creator>
  <cp:keywords/>
  <dc:description/>
  <cp:lastModifiedBy>Vladimir</cp:lastModifiedBy>
  <cp:lastPrinted>2005-01-24T19:55:46Z</cp:lastPrinted>
  <dcterms:created xsi:type="dcterms:W3CDTF">2004-07-20T11:55:56Z</dcterms:created>
  <dcterms:modified xsi:type="dcterms:W3CDTF">2005-04-16T22:36:10Z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-789668886</vt:i4>
  </property>
  <property fmtid="{D5CDD505-2E9C-101B-9397-08002B2CF9AE}" pid="3" name="_EmailSubject">
    <vt:lpwstr>New Logger 3.00</vt:lpwstr>
  </property>
  <property fmtid="{D5CDD505-2E9C-101B-9397-08002B2CF9AE}" pid="4" name="_PreviousAdHocReviewCycleID">
    <vt:i4>-101584915</vt:i4>
  </property>
  <property fmtid="{D5CDD505-2E9C-101B-9397-08002B2CF9AE}" pid="5" name="_AuthorEmail">
    <vt:lpwstr>vladimir@misik.cz</vt:lpwstr>
  </property>
  <property fmtid="{D5CDD505-2E9C-101B-9397-08002B2CF9AE}" pid="6" name="_AuthorEmailDisplayName">
    <vt:lpwstr>Vladimir Misik</vt:lpwstr>
  </property>
  <property fmtid="{D5CDD505-2E9C-101B-9397-08002B2CF9AE}" pid="7" name="_ReviewingToolsShownOnce">
    <vt:lpwstr/>
  </property>
</Properties>
</file>